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bookViews>
    <workbookView xWindow="480" yWindow="90" windowWidth="13995" windowHeight="4680" activeTab="1"/>
  </bookViews>
  <sheets>
    <sheet name="Sheet1" sheetId="14" r:id="rId1"/>
    <sheet name="問1" sheetId="1" r:id="rId2"/>
    <sheet name="問2" sheetId="4" r:id="rId3"/>
    <sheet name="問3" sheetId="5" r:id="rId4"/>
    <sheet name="問4" sheetId="2" r:id="rId5"/>
    <sheet name="問5" sheetId="11" r:id="rId6"/>
    <sheet name="練習1" sheetId="16" r:id="rId7"/>
    <sheet name="練習2" sheetId="15" r:id="rId8"/>
    <sheet name="練習3" sheetId="17" r:id="rId9"/>
    <sheet name="練習4" sheetId="18" r:id="rId10"/>
  </sheets>
  <calcPr calcId="162913"/>
</workbook>
</file>

<file path=xl/calcChain.xml><?xml version="1.0" encoding="utf-8"?>
<calcChain xmlns="http://schemas.openxmlformats.org/spreadsheetml/2006/main">
  <c r="F4" i="18" l="1"/>
  <c r="F5" i="18"/>
  <c r="F6" i="18"/>
  <c r="F7" i="18"/>
  <c r="F8" i="18"/>
  <c r="F9" i="18"/>
  <c r="F10" i="18"/>
  <c r="F11" i="18"/>
  <c r="F12" i="18"/>
  <c r="F13" i="18"/>
  <c r="F14" i="18"/>
  <c r="F15" i="18"/>
  <c r="F16" i="18"/>
  <c r="F17" i="18"/>
  <c r="F18" i="18"/>
  <c r="F19" i="18"/>
  <c r="F20" i="18"/>
  <c r="F21" i="18"/>
  <c r="F22" i="18"/>
  <c r="F23" i="18"/>
  <c r="F24" i="18"/>
  <c r="F25" i="18"/>
  <c r="D2" i="17"/>
  <c r="D3" i="17"/>
  <c r="D4" i="17"/>
  <c r="D5" i="17"/>
  <c r="C3" i="16"/>
  <c r="F3" i="16"/>
  <c r="C2" i="16" s="1"/>
  <c r="C6" i="16" s="1"/>
  <c r="C4" i="16"/>
  <c r="C5" i="16"/>
  <c r="C2" i="15"/>
  <c r="C3" i="15"/>
  <c r="C4" i="15"/>
  <c r="C5" i="15"/>
  <c r="C3" i="11" l="1"/>
  <c r="C4" i="11"/>
  <c r="C5" i="11"/>
  <c r="C2" i="11"/>
  <c r="B21" i="2"/>
  <c r="B22" i="2"/>
  <c r="B23" i="2"/>
  <c r="B24" i="2"/>
  <c r="B20" i="2"/>
  <c r="C3" i="5"/>
  <c r="C4" i="5"/>
  <c r="C5" i="5"/>
  <c r="C2" i="5"/>
  <c r="C3" i="4"/>
  <c r="C4" i="4"/>
  <c r="C5" i="4"/>
  <c r="C2" i="4"/>
  <c r="C3" i="1"/>
  <c r="C4" i="1"/>
  <c r="C5" i="1"/>
  <c r="C2" i="1"/>
  <c r="C7" i="14" l="1"/>
  <c r="F25" i="2" l="1"/>
  <c r="F26" i="2" s="1"/>
  <c r="B6" i="5"/>
  <c r="B6" i="1"/>
  <c r="F27" i="2" l="1"/>
</calcChain>
</file>

<file path=xl/sharedStrings.xml><?xml version="1.0" encoding="utf-8"?>
<sst xmlns="http://schemas.openxmlformats.org/spreadsheetml/2006/main" count="143" uniqueCount="94">
  <si>
    <t>佐藤</t>
    <rPh sb="0" eb="2">
      <t>サトウ</t>
    </rPh>
    <phoneticPr fontId="2"/>
  </si>
  <si>
    <t>鈴木</t>
    <rPh sb="0" eb="2">
      <t>スズキ</t>
    </rPh>
    <phoneticPr fontId="2"/>
  </si>
  <si>
    <t>田中</t>
    <rPh sb="0" eb="2">
      <t>タナカ</t>
    </rPh>
    <phoneticPr fontId="2"/>
  </si>
  <si>
    <t>南田</t>
    <rPh sb="0" eb="2">
      <t>ミナミダ</t>
    </rPh>
    <phoneticPr fontId="2"/>
  </si>
  <si>
    <t>売上個数</t>
    <rPh sb="0" eb="2">
      <t>ウリアゲ</t>
    </rPh>
    <rPh sb="2" eb="4">
      <t>コスウ</t>
    </rPh>
    <phoneticPr fontId="2"/>
  </si>
  <si>
    <t>評価</t>
    <rPh sb="0" eb="2">
      <t>ヒョウカ</t>
    </rPh>
    <phoneticPr fontId="2"/>
  </si>
  <si>
    <t>合計</t>
    <rPh sb="0" eb="2">
      <t>ゴウケイ</t>
    </rPh>
    <phoneticPr fontId="2"/>
  </si>
  <si>
    <t>チェック</t>
    <phoneticPr fontId="2"/>
  </si>
  <si>
    <t>○</t>
    <phoneticPr fontId="2"/>
  </si>
  <si>
    <t>×</t>
    <phoneticPr fontId="2"/>
  </si>
  <si>
    <t>△</t>
    <phoneticPr fontId="2"/>
  </si>
  <si>
    <t>御請求書</t>
    <rPh sb="0" eb="4">
      <t>ゴセイキュウショ</t>
    </rPh>
    <phoneticPr fontId="2"/>
  </si>
  <si>
    <t>毎度格別のお引き立てを賜り厚くお礼申し上げます。</t>
    <rPh sb="0" eb="2">
      <t>マイド</t>
    </rPh>
    <rPh sb="2" eb="4">
      <t>カクベツ</t>
    </rPh>
    <rPh sb="6" eb="7">
      <t>ヒ</t>
    </rPh>
    <rPh sb="8" eb="9">
      <t>タ</t>
    </rPh>
    <rPh sb="11" eb="12">
      <t>タマワ</t>
    </rPh>
    <rPh sb="13" eb="14">
      <t>アツ</t>
    </rPh>
    <rPh sb="16" eb="17">
      <t>レイ</t>
    </rPh>
    <rPh sb="17" eb="18">
      <t>モウ</t>
    </rPh>
    <rPh sb="19" eb="20">
      <t>ア</t>
    </rPh>
    <phoneticPr fontId="2"/>
  </si>
  <si>
    <t>下記のとおりご請求申し上げます。</t>
    <rPh sb="0" eb="2">
      <t>カキ</t>
    </rPh>
    <rPh sb="7" eb="9">
      <t>セイキュウ</t>
    </rPh>
    <rPh sb="9" eb="10">
      <t>モウ</t>
    </rPh>
    <rPh sb="11" eb="12">
      <t>ア</t>
    </rPh>
    <phoneticPr fontId="2"/>
  </si>
  <si>
    <t>御請求金額</t>
    <rPh sb="0" eb="3">
      <t>ゴセイキュウ</t>
    </rPh>
    <rPh sb="3" eb="5">
      <t>キンガク</t>
    </rPh>
    <phoneticPr fontId="2"/>
  </si>
  <si>
    <t>※100円未満は切り捨ててご請求いたします。</t>
    <rPh sb="4" eb="5">
      <t>エン</t>
    </rPh>
    <rPh sb="5" eb="7">
      <t>ミマン</t>
    </rPh>
    <rPh sb="8" eb="9">
      <t>キ</t>
    </rPh>
    <rPh sb="10" eb="11">
      <t>ス</t>
    </rPh>
    <rPh sb="14" eb="16">
      <t>セイキュウ</t>
    </rPh>
    <phoneticPr fontId="2"/>
  </si>
  <si>
    <t>商品名</t>
    <rPh sb="0" eb="3">
      <t>ショウヒンメイ</t>
    </rPh>
    <phoneticPr fontId="2"/>
  </si>
  <si>
    <t>単価</t>
    <rPh sb="0" eb="2">
      <t>タンカ</t>
    </rPh>
    <phoneticPr fontId="2"/>
  </si>
  <si>
    <t>数量</t>
    <rPh sb="0" eb="2">
      <t>スウリョウ</t>
    </rPh>
    <phoneticPr fontId="2"/>
  </si>
  <si>
    <t>金額</t>
    <rPh sb="0" eb="2">
      <t>キンガク</t>
    </rPh>
    <phoneticPr fontId="2"/>
  </si>
  <si>
    <t>小計</t>
    <rPh sb="0" eb="2">
      <t>ショウケイ</t>
    </rPh>
    <phoneticPr fontId="2"/>
  </si>
  <si>
    <t>お振込み口座：</t>
    <rPh sb="1" eb="3">
      <t>フリコミ</t>
    </rPh>
    <rPh sb="4" eb="6">
      <t>コウザ</t>
    </rPh>
    <phoneticPr fontId="2"/>
  </si>
  <si>
    <t>合計金額</t>
    <rPh sb="0" eb="4">
      <t>ゴウケイキンガク</t>
    </rPh>
    <phoneticPr fontId="2"/>
  </si>
  <si>
    <t>№007815</t>
    <phoneticPr fontId="2"/>
  </si>
  <si>
    <t>番号</t>
    <rPh sb="0" eb="2">
      <t>バンゴウ</t>
    </rPh>
    <phoneticPr fontId="2"/>
  </si>
  <si>
    <t>キリマンジャロ</t>
    <phoneticPr fontId="2"/>
  </si>
  <si>
    <t>モカ</t>
    <phoneticPr fontId="2"/>
  </si>
  <si>
    <t>判定</t>
    <rPh sb="0" eb="2">
      <t>ハンテイ</t>
    </rPh>
    <phoneticPr fontId="2"/>
  </si>
  <si>
    <t>国語</t>
    <rPh sb="0" eb="2">
      <t>コクゴ</t>
    </rPh>
    <phoneticPr fontId="2"/>
  </si>
  <si>
    <t>明日の天気予報</t>
    <rPh sb="0" eb="2">
      <t>アス</t>
    </rPh>
    <rPh sb="3" eb="5">
      <t>テンキ</t>
    </rPh>
    <rPh sb="5" eb="7">
      <t>ヨホウ</t>
    </rPh>
    <phoneticPr fontId="17"/>
  </si>
  <si>
    <t>だったら・・・</t>
    <phoneticPr fontId="17"/>
  </si>
  <si>
    <t>傘は</t>
    <rPh sb="0" eb="1">
      <t>カサ</t>
    </rPh>
    <phoneticPr fontId="17"/>
  </si>
  <si>
    <t>雨</t>
  </si>
  <si>
    <t>もしも</t>
    <phoneticPr fontId="17"/>
  </si>
  <si>
    <t>問題</t>
    <rPh sb="0" eb="2">
      <t>モンダイ</t>
    </rPh>
    <phoneticPr fontId="17"/>
  </si>
  <si>
    <t>答え</t>
    <rPh sb="0" eb="1">
      <t>コタ</t>
    </rPh>
    <phoneticPr fontId="17"/>
  </si>
  <si>
    <t>いなわくTV</t>
    <phoneticPr fontId="2"/>
  </si>
  <si>
    <t>〒369-XXXX</t>
    <phoneticPr fontId="2"/>
  </si>
  <si>
    <t>長野県伊那市</t>
    <rPh sb="0" eb="3">
      <t>ナガノケン</t>
    </rPh>
    <rPh sb="3" eb="6">
      <t>イナシ</t>
    </rPh>
    <phoneticPr fontId="2"/>
  </si>
  <si>
    <t>いなわくビル</t>
    <phoneticPr fontId="2"/>
  </si>
  <si>
    <t>TEL 0269-66-XXXX</t>
    <phoneticPr fontId="2"/>
  </si>
  <si>
    <t>FAX0269-66-XXXX</t>
    <phoneticPr fontId="2"/>
  </si>
  <si>
    <t>伊那喫茶  御中</t>
    <rPh sb="0" eb="2">
      <t>イナ</t>
    </rPh>
    <rPh sb="2" eb="4">
      <t>キッサ</t>
    </rPh>
    <rPh sb="6" eb="8">
      <t>オンチュウ</t>
    </rPh>
    <phoneticPr fontId="2"/>
  </si>
  <si>
    <t>伊那銀行　田園支店</t>
    <rPh sb="0" eb="2">
      <t>イナ</t>
    </rPh>
    <rPh sb="2" eb="4">
      <t>ギンコウ</t>
    </rPh>
    <rPh sb="5" eb="7">
      <t>デンエン</t>
    </rPh>
    <rPh sb="7" eb="9">
      <t>シテン</t>
    </rPh>
    <phoneticPr fontId="2"/>
  </si>
  <si>
    <t>当座　060-XXXX</t>
    <rPh sb="0" eb="2">
      <t>トウザ</t>
    </rPh>
    <phoneticPr fontId="2"/>
  </si>
  <si>
    <t>消費税（10%）</t>
    <rPh sb="0" eb="3">
      <t>ショウヒゼイ</t>
    </rPh>
    <phoneticPr fontId="2"/>
  </si>
  <si>
    <t>ダージリンティ</t>
    <phoneticPr fontId="2"/>
  </si>
  <si>
    <t>合計</t>
    <rPh sb="0" eb="2">
      <t>ゴウケイ</t>
    </rPh>
    <phoneticPr fontId="20"/>
  </si>
  <si>
    <t>女</t>
    <rPh sb="0" eb="1">
      <t>オンナ</t>
    </rPh>
    <phoneticPr fontId="20"/>
  </si>
  <si>
    <t>南田</t>
    <rPh sb="0" eb="2">
      <t>ミナミダ</t>
    </rPh>
    <phoneticPr fontId="20"/>
  </si>
  <si>
    <t>男</t>
    <rPh sb="0" eb="1">
      <t>オトコ</t>
    </rPh>
    <phoneticPr fontId="20"/>
  </si>
  <si>
    <t>田中</t>
    <rPh sb="0" eb="2">
      <t>タナカ</t>
    </rPh>
    <phoneticPr fontId="20"/>
  </si>
  <si>
    <t>鈴木</t>
    <rPh sb="0" eb="2">
      <t>スズキ</t>
    </rPh>
    <phoneticPr fontId="20"/>
  </si>
  <si>
    <t>佐藤</t>
    <rPh sb="0" eb="2">
      <t>サトウ</t>
    </rPh>
    <phoneticPr fontId="20"/>
  </si>
  <si>
    <t>会費</t>
    <rPh sb="0" eb="1">
      <t>カイ</t>
    </rPh>
    <rPh sb="1" eb="2">
      <t>ヒ</t>
    </rPh>
    <phoneticPr fontId="20"/>
  </si>
  <si>
    <t>性別</t>
    <rPh sb="0" eb="2">
      <t>セイベツ</t>
    </rPh>
    <phoneticPr fontId="20"/>
  </si>
  <si>
    <t>60歳以上の方の割引額</t>
    <rPh sb="2" eb="3">
      <t>サイ</t>
    </rPh>
    <rPh sb="3" eb="5">
      <t>イジョウ</t>
    </rPh>
    <rPh sb="6" eb="7">
      <t>カタ</t>
    </rPh>
    <rPh sb="8" eb="11">
      <t>ワリビキガク</t>
    </rPh>
    <phoneticPr fontId="20"/>
  </si>
  <si>
    <t>年齢</t>
    <rPh sb="0" eb="2">
      <t>ネンレイ</t>
    </rPh>
    <phoneticPr fontId="20"/>
  </si>
  <si>
    <t>判定</t>
    <rPh sb="0" eb="2">
      <t>ハンテイ</t>
    </rPh>
    <phoneticPr fontId="20"/>
  </si>
  <si>
    <t>数学</t>
    <rPh sb="0" eb="2">
      <t>スウガク</t>
    </rPh>
    <phoneticPr fontId="20"/>
  </si>
  <si>
    <t>国語</t>
    <rPh sb="0" eb="2">
      <t>コクゴ</t>
    </rPh>
    <phoneticPr fontId="20"/>
  </si>
  <si>
    <t>横浜</t>
    <rPh sb="0" eb="2">
      <t>ヨコハマ</t>
    </rPh>
    <phoneticPr fontId="2"/>
  </si>
  <si>
    <t>西村 孝太</t>
    <rPh sb="0" eb="2">
      <t>ニシムラ</t>
    </rPh>
    <rPh sb="3" eb="5">
      <t>コウタ</t>
    </rPh>
    <phoneticPr fontId="2"/>
  </si>
  <si>
    <t>渋谷</t>
    <rPh sb="0" eb="2">
      <t>シブヤ</t>
    </rPh>
    <phoneticPr fontId="2"/>
  </si>
  <si>
    <t>高城 健一</t>
    <rPh sb="0" eb="2">
      <t>タカギ</t>
    </rPh>
    <rPh sb="3" eb="5">
      <t>ケンイチ</t>
    </rPh>
    <phoneticPr fontId="2"/>
  </si>
  <si>
    <t>青山 千恵</t>
    <rPh sb="0" eb="2">
      <t>アオヤマ</t>
    </rPh>
    <rPh sb="3" eb="5">
      <t>チエ</t>
    </rPh>
    <phoneticPr fontId="2"/>
  </si>
  <si>
    <t>石田 誠司</t>
    <rPh sb="0" eb="2">
      <t>イシダ</t>
    </rPh>
    <rPh sb="3" eb="5">
      <t>セイジ</t>
    </rPh>
    <phoneticPr fontId="2"/>
  </si>
  <si>
    <t>千葉</t>
    <rPh sb="0" eb="2">
      <t>チバ</t>
    </rPh>
    <phoneticPr fontId="2"/>
  </si>
  <si>
    <t>田中 知夏</t>
    <rPh sb="0" eb="2">
      <t>タナカ</t>
    </rPh>
    <rPh sb="3" eb="4">
      <t>チ</t>
    </rPh>
    <rPh sb="4" eb="5">
      <t>ナツ</t>
    </rPh>
    <phoneticPr fontId="2"/>
  </si>
  <si>
    <t>大木 麻里</t>
    <rPh sb="0" eb="2">
      <t>オオキ</t>
    </rPh>
    <rPh sb="3" eb="5">
      <t>マリ</t>
    </rPh>
    <phoneticPr fontId="2"/>
  </si>
  <si>
    <t>浜松町</t>
    <rPh sb="0" eb="3">
      <t>ハママツチョウ</t>
    </rPh>
    <phoneticPr fontId="2"/>
  </si>
  <si>
    <t>久保 正</t>
    <rPh sb="0" eb="2">
      <t>クボ</t>
    </rPh>
    <rPh sb="3" eb="4">
      <t>タダシ</t>
    </rPh>
    <phoneticPr fontId="2"/>
  </si>
  <si>
    <t>山本 博仁</t>
    <rPh sb="0" eb="2">
      <t>ヤマモト</t>
    </rPh>
    <rPh sb="3" eb="5">
      <t>ヒロヒト</t>
    </rPh>
    <phoneticPr fontId="2"/>
  </si>
  <si>
    <t>小池 公彦</t>
    <rPh sb="0" eb="2">
      <t>コイケ</t>
    </rPh>
    <rPh sb="3" eb="5">
      <t>キミヒコ</t>
    </rPh>
    <phoneticPr fontId="2"/>
  </si>
  <si>
    <t>浜田 正人</t>
    <rPh sb="0" eb="2">
      <t>ハマダ</t>
    </rPh>
    <rPh sb="3" eb="5">
      <t>マサト</t>
    </rPh>
    <phoneticPr fontId="2"/>
  </si>
  <si>
    <t>斎藤 華子</t>
    <rPh sb="0" eb="2">
      <t>サイトウ</t>
    </rPh>
    <rPh sb="3" eb="5">
      <t>ハナコ</t>
    </rPh>
    <phoneticPr fontId="2"/>
  </si>
  <si>
    <t>花丘 理央</t>
    <rPh sb="0" eb="1">
      <t>ハナ</t>
    </rPh>
    <rPh sb="1" eb="2">
      <t>オカ</t>
    </rPh>
    <rPh sb="3" eb="5">
      <t>リオ</t>
    </rPh>
    <phoneticPr fontId="2"/>
  </si>
  <si>
    <t>石田 満</t>
    <rPh sb="0" eb="2">
      <t>イシダ</t>
    </rPh>
    <rPh sb="3" eb="4">
      <t>ミツル</t>
    </rPh>
    <phoneticPr fontId="2"/>
  </si>
  <si>
    <t>堀田 隆</t>
    <rPh sb="0" eb="2">
      <t>ホッタ</t>
    </rPh>
    <rPh sb="3" eb="4">
      <t>タカシ</t>
    </rPh>
    <phoneticPr fontId="2"/>
  </si>
  <si>
    <t>小野 清</t>
    <rPh sb="0" eb="2">
      <t>オノ</t>
    </rPh>
    <rPh sb="3" eb="4">
      <t>キヨシ</t>
    </rPh>
    <phoneticPr fontId="2"/>
  </si>
  <si>
    <t>笹木 進</t>
    <rPh sb="0" eb="2">
      <t>ササキ</t>
    </rPh>
    <rPh sb="3" eb="4">
      <t>ススム</t>
    </rPh>
    <phoneticPr fontId="2"/>
  </si>
  <si>
    <t>佐藤 由美</t>
    <rPh sb="0" eb="2">
      <t>サトウ</t>
    </rPh>
    <rPh sb="3" eb="5">
      <t>ユミ</t>
    </rPh>
    <phoneticPr fontId="2"/>
  </si>
  <si>
    <t>古賀 正輝</t>
    <rPh sb="0" eb="2">
      <t>コガ</t>
    </rPh>
    <rPh sb="3" eb="5">
      <t>マサキ</t>
    </rPh>
    <phoneticPr fontId="2"/>
  </si>
  <si>
    <t>飯田 太郎</t>
    <rPh sb="0" eb="2">
      <t>イイダ</t>
    </rPh>
    <rPh sb="3" eb="5">
      <t>タロウ</t>
    </rPh>
    <phoneticPr fontId="2"/>
  </si>
  <si>
    <t>新谷 則夫</t>
    <rPh sb="0" eb="2">
      <t>アラヤ</t>
    </rPh>
    <rPh sb="3" eb="5">
      <t>ノリオ</t>
    </rPh>
    <phoneticPr fontId="2"/>
  </si>
  <si>
    <t>清水 幸子</t>
    <rPh sb="0" eb="2">
      <t>シミズ</t>
    </rPh>
    <rPh sb="3" eb="5">
      <t>サチコ</t>
    </rPh>
    <phoneticPr fontId="2"/>
  </si>
  <si>
    <t>鈴木 陽子</t>
    <rPh sb="0" eb="2">
      <t>スズキ</t>
    </rPh>
    <rPh sb="3" eb="5">
      <t>ヨウコ</t>
    </rPh>
    <phoneticPr fontId="2"/>
  </si>
  <si>
    <t>売上実績</t>
    <rPh sb="0" eb="2">
      <t>ウリアゲ</t>
    </rPh>
    <rPh sb="2" eb="4">
      <t>ジッセキ</t>
    </rPh>
    <phoneticPr fontId="2"/>
  </si>
  <si>
    <t>売上目標</t>
    <rPh sb="0" eb="2">
      <t>ウリアゲ</t>
    </rPh>
    <rPh sb="2" eb="4">
      <t>モクヒョウ</t>
    </rPh>
    <phoneticPr fontId="2"/>
  </si>
  <si>
    <t>支店</t>
    <rPh sb="0" eb="2">
      <t>シテン</t>
    </rPh>
    <phoneticPr fontId="2"/>
  </si>
  <si>
    <t>氏名</t>
    <rPh sb="0" eb="2">
      <t>シメイ</t>
    </rPh>
    <phoneticPr fontId="2"/>
  </si>
  <si>
    <t>社員番号</t>
    <rPh sb="0" eb="2">
      <t>シャイン</t>
    </rPh>
    <rPh sb="2" eb="4">
      <t>バンゴウ</t>
    </rPh>
    <phoneticPr fontId="2"/>
  </si>
  <si>
    <t>単位:千円</t>
    <rPh sb="0" eb="2">
      <t>タンイ</t>
    </rPh>
    <rPh sb="3" eb="5">
      <t>センエン</t>
    </rPh>
    <phoneticPr fontId="2"/>
  </si>
  <si>
    <t>社員別売上成績</t>
    <rPh sb="0" eb="2">
      <t>シャイン</t>
    </rPh>
    <rPh sb="2" eb="3">
      <t>ベツ</t>
    </rPh>
    <rPh sb="3" eb="5">
      <t>ウリアゲ</t>
    </rPh>
    <rPh sb="5" eb="7">
      <t>セイセキ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</si>
</sst>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¥&quot;#,##0;[Red]&quot;¥&quot;\-#,##0"/>
  </numFmts>
  <fonts count="21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2"/>
      <color theme="0"/>
      <name val="メイリオ"/>
      <family val="3"/>
      <charset val="128"/>
    </font>
    <font>
      <b/>
      <u/>
      <sz val="16"/>
      <color theme="1"/>
      <name val="メイリオ"/>
      <family val="3"/>
      <charset val="128"/>
    </font>
    <font>
      <b/>
      <sz val="12"/>
      <color theme="3"/>
      <name val="メイリオ"/>
      <family val="3"/>
      <charset val="128"/>
    </font>
    <font>
      <sz val="10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b/>
      <sz val="11"/>
      <color theme="0"/>
      <name val="メイリオ"/>
      <family val="3"/>
      <charset val="128"/>
    </font>
    <font>
      <sz val="20"/>
      <color theme="0"/>
      <name val="メイリオ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UD デジタル 教科書体 NK-B"/>
      <family val="1"/>
      <charset val="128"/>
    </font>
    <font>
      <sz val="16"/>
      <color theme="6"/>
      <name val="UD デジタル 教科書体 NK-B"/>
      <family val="1"/>
      <charset val="128"/>
    </font>
    <font>
      <sz val="6"/>
      <name val="ＭＳ Ｐゴシック"/>
      <family val="2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 style="dashed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dashed">
        <color theme="4" tint="-0.24994659260841701"/>
      </left>
      <right style="dashed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dashed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6"/>
      </left>
      <right style="medium">
        <color theme="6"/>
      </right>
      <top style="medium">
        <color theme="6"/>
      </top>
      <bottom style="medium">
        <color theme="6"/>
      </bottom>
      <diagonal/>
    </border>
  </borders>
  <cellStyleXfs count="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6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6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3" borderId="2" xfId="0" applyFont="1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4" xfId="0" applyFont="1" applyBorder="1">
      <alignment vertical="center"/>
    </xf>
    <xf numFmtId="6" fontId="11" fillId="0" borderId="4" xfId="0" applyNumberFormat="1" applyFont="1" applyBorder="1">
      <alignment vertical="center"/>
    </xf>
    <xf numFmtId="0" fontId="12" fillId="0" borderId="0" xfId="0" applyFont="1">
      <alignment vertical="center"/>
    </xf>
    <xf numFmtId="0" fontId="13" fillId="4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38" fontId="5" fillId="0" borderId="1" xfId="2" applyFont="1" applyBorder="1">
      <alignment vertical="center"/>
    </xf>
    <xf numFmtId="0" fontId="5" fillId="4" borderId="1" xfId="0" applyFont="1" applyFill="1" applyBorder="1">
      <alignment vertical="center"/>
    </xf>
    <xf numFmtId="0" fontId="10" fillId="0" borderId="0" xfId="0" applyFont="1" applyAlignment="1">
      <alignment horizontal="right" vertical="center"/>
    </xf>
    <xf numFmtId="38" fontId="5" fillId="0" borderId="3" xfId="2" applyFont="1" applyBorder="1">
      <alignment vertical="center"/>
    </xf>
    <xf numFmtId="0" fontId="5" fillId="4" borderId="2" xfId="0" applyFont="1" applyFill="1" applyBorder="1">
      <alignment vertical="center"/>
    </xf>
    <xf numFmtId="38" fontId="5" fillId="0" borderId="2" xfId="2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vertical="center" shrinkToFit="1"/>
    </xf>
    <xf numFmtId="0" fontId="6" fillId="0" borderId="0" xfId="0" applyFont="1" applyBorder="1" applyAlignment="1">
      <alignment horizontal="center" vertical="center"/>
    </xf>
    <xf numFmtId="6" fontId="6" fillId="0" borderId="0" xfId="3" applyFont="1" applyBorder="1" applyAlignment="1">
      <alignment horizontal="right"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7" borderId="0" xfId="0" applyFont="1" applyFill="1" applyAlignment="1">
      <alignment horizontal="center" vertical="center"/>
    </xf>
    <xf numFmtId="0" fontId="19" fillId="0" borderId="0" xfId="0" applyFont="1">
      <alignment vertical="center"/>
    </xf>
    <xf numFmtId="0" fontId="16" fillId="3" borderId="0" xfId="1" applyFont="1" applyFill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8" fillId="8" borderId="0" xfId="0" applyFont="1" applyFill="1" applyBorder="1" applyAlignment="1">
      <alignment horizontal="center" vertical="center"/>
    </xf>
    <xf numFmtId="0" fontId="18" fillId="8" borderId="0" xfId="0" applyFont="1" applyFill="1" applyAlignment="1">
      <alignment horizontal="center" vertical="center"/>
    </xf>
    <xf numFmtId="0" fontId="6" fillId="0" borderId="0" xfId="4" applyFont="1">
      <alignment vertical="center"/>
    </xf>
    <xf numFmtId="0" fontId="6" fillId="0" borderId="2" xfId="4" applyFont="1" applyBorder="1">
      <alignment vertical="center"/>
    </xf>
    <xf numFmtId="0" fontId="7" fillId="3" borderId="6" xfId="4" applyFont="1" applyFill="1" applyBorder="1" applyAlignment="1">
      <alignment horizontal="center" vertical="center"/>
    </xf>
    <xf numFmtId="0" fontId="7" fillId="3" borderId="5" xfId="4" applyFont="1" applyFill="1" applyBorder="1" applyAlignment="1">
      <alignment horizontal="center" vertical="center"/>
    </xf>
    <xf numFmtId="0" fontId="6" fillId="0" borderId="3" xfId="4" applyFont="1" applyBorder="1">
      <alignment vertical="center"/>
    </xf>
    <xf numFmtId="0" fontId="6" fillId="0" borderId="3" xfId="4" applyFont="1" applyBorder="1" applyAlignment="1">
      <alignment horizontal="center" vertical="center"/>
    </xf>
    <xf numFmtId="0" fontId="6" fillId="0" borderId="1" xfId="4" applyFont="1" applyBorder="1">
      <alignment vertical="center"/>
    </xf>
    <xf numFmtId="0" fontId="6" fillId="0" borderId="1" xfId="4" applyFont="1" applyBorder="1" applyAlignment="1">
      <alignment horizontal="center" vertical="center"/>
    </xf>
    <xf numFmtId="6" fontId="6" fillId="0" borderId="0" xfId="5" applyFont="1" applyBorder="1" applyAlignment="1">
      <alignment horizontal="right" vertical="center"/>
    </xf>
    <xf numFmtId="0" fontId="6" fillId="0" borderId="0" xfId="4" applyFont="1" applyBorder="1" applyAlignment="1">
      <alignment horizontal="center" vertical="center"/>
    </xf>
    <xf numFmtId="0" fontId="6" fillId="0" borderId="0" xfId="4" applyFont="1" applyAlignment="1">
      <alignment horizontal="center" vertical="center"/>
    </xf>
    <xf numFmtId="0" fontId="7" fillId="3" borderId="1" xfId="4" applyFont="1" applyFill="1" applyBorder="1" applyAlignment="1">
      <alignment horizontal="center" vertical="center"/>
    </xf>
    <xf numFmtId="6" fontId="6" fillId="0" borderId="2" xfId="5" applyFont="1" applyBorder="1">
      <alignment vertical="center"/>
    </xf>
    <xf numFmtId="38" fontId="6" fillId="0" borderId="1" xfId="6" applyFont="1" applyBorder="1">
      <alignment vertical="center"/>
    </xf>
    <xf numFmtId="0" fontId="6" fillId="0" borderId="3" xfId="4" applyNumberFormat="1" applyFont="1" applyBorder="1" applyAlignment="1">
      <alignment horizontal="center" vertical="center"/>
    </xf>
    <xf numFmtId="6" fontId="6" fillId="0" borderId="2" xfId="5" applyFont="1" applyBorder="1" applyAlignment="1">
      <alignment vertical="center"/>
    </xf>
    <xf numFmtId="0" fontId="7" fillId="6" borderId="2" xfId="4" applyFont="1" applyFill="1" applyBorder="1" applyAlignment="1">
      <alignment horizontal="center" vertical="center" wrapText="1"/>
    </xf>
    <xf numFmtId="0" fontId="6" fillId="0" borderId="1" xfId="4" applyNumberFormat="1" applyFont="1" applyBorder="1" applyAlignment="1">
      <alignment horizontal="center" vertical="center"/>
    </xf>
    <xf numFmtId="6" fontId="6" fillId="0" borderId="7" xfId="5" applyFont="1" applyBorder="1" applyAlignment="1">
      <alignment vertical="center"/>
    </xf>
    <xf numFmtId="0" fontId="7" fillId="6" borderId="7" xfId="4" applyFont="1" applyFill="1" applyBorder="1" applyAlignment="1">
      <alignment horizontal="center" vertical="center" wrapText="1"/>
    </xf>
    <xf numFmtId="6" fontId="6" fillId="0" borderId="1" xfId="5" applyFont="1" applyBorder="1" applyAlignment="1">
      <alignment horizontal="right" vertical="center"/>
    </xf>
    <xf numFmtId="0" fontId="5" fillId="0" borderId="0" xfId="7" applyFont="1">
      <alignment vertical="center"/>
    </xf>
    <xf numFmtId="0" fontId="5" fillId="0" borderId="11" xfId="7" applyFont="1" applyBorder="1" applyAlignment="1">
      <alignment horizontal="center" vertical="center"/>
    </xf>
    <xf numFmtId="38" fontId="5" fillId="0" borderId="10" xfId="8" applyFont="1" applyBorder="1">
      <alignment vertical="center"/>
    </xf>
    <xf numFmtId="0" fontId="5" fillId="0" borderId="10" xfId="7" applyFont="1" applyBorder="1" applyAlignment="1">
      <alignment horizontal="center" vertical="center"/>
    </xf>
    <xf numFmtId="0" fontId="5" fillId="0" borderId="10" xfId="7" applyFont="1" applyBorder="1">
      <alignment vertical="center"/>
    </xf>
    <xf numFmtId="0" fontId="5" fillId="0" borderId="9" xfId="7" applyFont="1" applyBorder="1" applyAlignment="1">
      <alignment horizontal="center" vertical="center"/>
    </xf>
    <xf numFmtId="0" fontId="15" fillId="5" borderId="8" xfId="7" applyFont="1" applyFill="1" applyBorder="1" applyAlignment="1">
      <alignment horizontal="center" vertical="center"/>
    </xf>
    <xf numFmtId="0" fontId="5" fillId="0" borderId="0" xfId="7" applyFont="1" applyAlignment="1">
      <alignment horizontal="right" vertical="center"/>
    </xf>
    <xf numFmtId="0" fontId="14" fillId="0" borderId="0" xfId="7" applyFont="1">
      <alignment vertical="center"/>
    </xf>
  </cellXfs>
  <cellStyles count="9">
    <cellStyle name="アクセント 1" xfId="1" builtinId="29"/>
    <cellStyle name="桁区切り" xfId="2" builtinId="6"/>
    <cellStyle name="桁区切り 2" xfId="6"/>
    <cellStyle name="桁区切り 2 2" xfId="8"/>
    <cellStyle name="通貨" xfId="3" builtinId="7"/>
    <cellStyle name="通貨 2" xfId="5"/>
    <cellStyle name="標準" xfId="0" builtinId="0"/>
    <cellStyle name="標準 2" xfId="4"/>
    <cellStyle name="標準 2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414338</xdr:colOff>
      <xdr:row>3</xdr:row>
      <xdr:rowOff>161924</xdr:rowOff>
    </xdr:from>
    <xdr:to>
      <xdr:col>4</xdr:col>
      <xdr:colOff>428623</xdr:colOff>
      <xdr:row>8</xdr:row>
      <xdr:rowOff>152399</xdr:rowOff>
    </xdr:to>
    <xdr:pic>
      <xdr:nvPicPr>
        <xdr:cNvPr id="2" name="図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36" r="-1"/>
        <a:stretch/>
      </xdr:blipFill>
      <xdr:spPr>
        <a:xfrm>
          <a:off x="3243263" y="828674"/>
          <a:ext cx="909635" cy="942975"/>
        </a:xfrm>
        <a:prstGeom prst="rect">
          <a:avLst/>
        </a:prstGeom>
        <a:ln>
          <a:noFill/>
        </a:ln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1</xdr:row>
      <xdr:rowOff>95250</xdr:rowOff>
    </xdr:from>
    <xdr:to>
      <xdr:col>8</xdr:col>
      <xdr:colOff>371475</xdr:colOff>
      <xdr:row>8</xdr:row>
      <xdr:rowOff>95250</xdr:rowOff>
    </xdr:to>
    <xdr:sp macro="" textlink="">
      <xdr:nvSpPr>
        <xdr:cNvPr id="2" name="テキスト ボックス 1"/>
        <xdr:cNvSpPr txBox="1"/>
      </xdr:nvSpPr>
      <xdr:spPr>
        <a:xfrm>
          <a:off x="2781300" y="342900"/>
          <a:ext cx="3381375" cy="1752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問題：売上個数が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30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以上だったら達成、そうでなければ未達成と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列に表示させて下さい。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1</xdr:row>
      <xdr:rowOff>95250</xdr:rowOff>
    </xdr:from>
    <xdr:to>
      <xdr:col>8</xdr:col>
      <xdr:colOff>371475</xdr:colOff>
      <xdr:row>7</xdr:row>
      <xdr:rowOff>95250</xdr:rowOff>
    </xdr:to>
    <xdr:sp macro="" textlink="">
      <xdr:nvSpPr>
        <xdr:cNvPr id="2" name="テキスト ボックス 1"/>
        <xdr:cNvSpPr txBox="1"/>
      </xdr:nvSpPr>
      <xdr:spPr>
        <a:xfrm>
          <a:off x="2781300" y="342900"/>
          <a:ext cx="3381375" cy="1752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問題：チェック欄が○だったら済、そうでなければ未と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列に表示させて下さい。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1</xdr:row>
      <xdr:rowOff>95250</xdr:rowOff>
    </xdr:from>
    <xdr:to>
      <xdr:col>8</xdr:col>
      <xdr:colOff>371475</xdr:colOff>
      <xdr:row>8</xdr:row>
      <xdr:rowOff>95250</xdr:rowOff>
    </xdr:to>
    <xdr:sp macro="" textlink="">
      <xdr:nvSpPr>
        <xdr:cNvPr id="2" name="テキスト ボックス 1"/>
        <xdr:cNvSpPr txBox="1"/>
      </xdr:nvSpPr>
      <xdr:spPr>
        <a:xfrm>
          <a:off x="2781300" y="342900"/>
          <a:ext cx="3381375" cy="1752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問題：売上個数が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30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以上だったら達成、そうでなければ空欄を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列に表示させて下さい。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323850</xdr:colOff>
      <xdr:row>13</xdr:row>
      <xdr:rowOff>180975</xdr:rowOff>
    </xdr:from>
    <xdr:to>
      <xdr:col>11</xdr:col>
      <xdr:colOff>514350</xdr:colOff>
      <xdr:row>22</xdr:row>
      <xdr:rowOff>85725</xdr:rowOff>
    </xdr:to>
    <xdr:sp macro="" textlink="">
      <xdr:nvSpPr>
        <xdr:cNvPr id="4" name="テキスト ボックス 3"/>
        <xdr:cNvSpPr txBox="1"/>
      </xdr:nvSpPr>
      <xdr:spPr>
        <a:xfrm>
          <a:off x="5924550" y="3238500"/>
          <a:ext cx="3619500" cy="2133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9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問題：セル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B20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～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B24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まで、商品名が入ったら通し番号が自動的に入る式を入れて下さい。発生しない行には空白になるようにしましょう。</a:t>
          </a:r>
          <a:endParaRPr kumimoji="1" lang="en-US" altLang="ja-JP" sz="1100"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  <a:p>
          <a:pPr>
            <a:lnSpc>
              <a:spcPts val="1800"/>
            </a:lnSpc>
          </a:pPr>
          <a:endParaRPr kumimoji="1" lang="ja-JP" altLang="en-US" sz="1100">
            <a:solidFill>
              <a:srgbClr val="C00000"/>
            </a:solidFill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1</xdr:row>
      <xdr:rowOff>66675</xdr:rowOff>
    </xdr:from>
    <xdr:to>
      <xdr:col>8</xdr:col>
      <xdr:colOff>371475</xdr:colOff>
      <xdr:row>7</xdr:row>
      <xdr:rowOff>66675</xdr:rowOff>
    </xdr:to>
    <xdr:sp macro="" textlink="">
      <xdr:nvSpPr>
        <xdr:cNvPr id="2" name="テキスト ボックス 1"/>
        <xdr:cNvSpPr txBox="1"/>
      </xdr:nvSpPr>
      <xdr:spPr>
        <a:xfrm>
          <a:off x="3676650" y="314325"/>
          <a:ext cx="3619500" cy="1752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80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点以上だったら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A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、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70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点以上は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B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、それ以外は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にしてください。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161926</xdr:colOff>
      <xdr:row>6</xdr:row>
      <xdr:rowOff>47625</xdr:rowOff>
    </xdr:from>
    <xdr:to>
      <xdr:col>6</xdr:col>
      <xdr:colOff>95250</xdr:colOff>
      <xdr:row>16</xdr:row>
      <xdr:rowOff>228601</xdr:rowOff>
    </xdr:to>
    <xdr:sp macro="" textlink="">
      <xdr:nvSpPr>
        <xdr:cNvPr id="2" name="テキスト ボックス 1"/>
        <xdr:cNvSpPr txBox="1"/>
      </xdr:nvSpPr>
      <xdr:spPr>
        <a:xfrm>
          <a:off x="2219326" y="1076325"/>
          <a:ext cx="1990724" cy="18383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セル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C2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～セル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C5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まで、</a:t>
          </a:r>
          <a:r>
            <a:rPr kumimoji="1" lang="en-US" altLang="ja-JP" sz="1100">
              <a:solidFill>
                <a:schemeClr val="dk1"/>
              </a:solidFill>
              <a:effectLst/>
              <a:latin typeface="メイリオ" pitchFamily="50" charset="-128"/>
              <a:ea typeface="メイリオ" pitchFamily="50" charset="-128"/>
              <a:cs typeface="メイリオ" pitchFamily="50" charset="-128"/>
            </a:rPr>
            <a:t>60</a:t>
          </a:r>
          <a:r>
            <a:rPr kumimoji="1" lang="ja-JP" altLang="ja-JP" sz="1100">
              <a:solidFill>
                <a:schemeClr val="dk1"/>
              </a:solidFill>
              <a:effectLst/>
              <a:latin typeface="メイリオ" pitchFamily="50" charset="-128"/>
              <a:ea typeface="メイリオ" pitchFamily="50" charset="-128"/>
              <a:cs typeface="メイリオ" pitchFamily="50" charset="-128"/>
            </a:rPr>
            <a:t>歳以上の人は通常会費より</a:t>
          </a:r>
          <a:r>
            <a:rPr kumimoji="1" lang="en-US" altLang="ja-JP" sz="1100">
              <a:solidFill>
                <a:schemeClr val="dk1"/>
              </a:solidFill>
              <a:effectLst/>
              <a:latin typeface="メイリオ" pitchFamily="50" charset="-128"/>
              <a:ea typeface="メイリオ" pitchFamily="50" charset="-128"/>
              <a:cs typeface="メイリオ" pitchFamily="50" charset="-128"/>
            </a:rPr>
            <a:t>30</a:t>
          </a:r>
          <a:r>
            <a:rPr kumimoji="1" lang="ja-JP" altLang="ja-JP" sz="1100">
              <a:solidFill>
                <a:schemeClr val="dk1"/>
              </a:solidFill>
              <a:effectLst/>
              <a:latin typeface="メイリオ" pitchFamily="50" charset="-128"/>
              <a:ea typeface="メイリオ" pitchFamily="50" charset="-128"/>
              <a:cs typeface="メイリオ" pitchFamily="50" charset="-128"/>
            </a:rPr>
            <a:t>％引きになるようにします。</a:t>
          </a:r>
          <a:endParaRPr lang="ja-JP" altLang="ja-JP">
            <a:effectLst/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  <a:p>
          <a:endParaRPr kumimoji="1" lang="en-US" altLang="ja-JP" sz="1100"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  <a:p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問題１：セル</a:t>
          </a:r>
          <a:r>
            <a:rPr kumimoji="1" lang="en-US" altLang="ja-JP" sz="1100" b="1">
              <a:latin typeface="メイリオ" pitchFamily="50" charset="-128"/>
              <a:ea typeface="メイリオ" pitchFamily="50" charset="-128"/>
              <a:cs typeface="メイリオ" pitchFamily="50" charset="-128"/>
            </a:rPr>
            <a:t>F3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に対し、セル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F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１の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30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％になる金額を入れましょう。</a:t>
          </a:r>
          <a:endParaRPr kumimoji="1" lang="en-US" altLang="ja-JP" sz="1100"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  <a:p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2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：セル</a:t>
          </a:r>
          <a:r>
            <a:rPr kumimoji="1" lang="en-US" altLang="ja-JP" sz="1100" b="1">
              <a:latin typeface="メイリオ" pitchFamily="50" charset="-128"/>
              <a:ea typeface="メイリオ" pitchFamily="50" charset="-128"/>
              <a:cs typeface="メイリオ" pitchFamily="50" charset="-128"/>
            </a:rPr>
            <a:t>C2</a:t>
          </a:r>
          <a:r>
            <a:rPr kumimoji="1" lang="ja-JP" altLang="en-US" sz="1100" b="1">
              <a:latin typeface="メイリオ" pitchFamily="50" charset="-128"/>
              <a:ea typeface="メイリオ" pitchFamily="50" charset="-128"/>
              <a:cs typeface="メイリオ" pitchFamily="50" charset="-128"/>
            </a:rPr>
            <a:t>～セル</a:t>
          </a:r>
          <a:r>
            <a:rPr kumimoji="1" lang="en-US" altLang="ja-JP" sz="1100" b="1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 b="1">
              <a:latin typeface="メイリオ" pitchFamily="50" charset="-128"/>
              <a:ea typeface="メイリオ" pitchFamily="50" charset="-128"/>
              <a:cs typeface="メイリオ" pitchFamily="50" charset="-128"/>
            </a:rPr>
            <a:t>５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に対し、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60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歳以上の人は通常会員より３０％になるように式を入れましょう。式にはセル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F1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と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F3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を参照させた式にします。</a:t>
          </a:r>
          <a:endParaRPr kumimoji="1" lang="en-US" altLang="ja-JP" sz="1100"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  <a:p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3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：セル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F1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の会費を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12000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円にしましょう。</a:t>
          </a:r>
          <a:endParaRPr kumimoji="1" lang="en-US" altLang="ja-JP" sz="1100"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447675</xdr:colOff>
      <xdr:row>3</xdr:row>
      <xdr:rowOff>123825</xdr:rowOff>
    </xdr:from>
    <xdr:to>
      <xdr:col>8</xdr:col>
      <xdr:colOff>400050</xdr:colOff>
      <xdr:row>10</xdr:row>
      <xdr:rowOff>123825</xdr:rowOff>
    </xdr:to>
    <xdr:sp macro="" textlink="">
      <xdr:nvSpPr>
        <xdr:cNvPr id="2" name="テキスト ボックス 1"/>
        <xdr:cNvSpPr txBox="1"/>
      </xdr:nvSpPr>
      <xdr:spPr>
        <a:xfrm>
          <a:off x="2505075" y="638175"/>
          <a:ext cx="338137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問題：性別が男だったら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10,000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円・それ以外は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8,000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円となるよう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列に表示させて下さい。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419100</xdr:colOff>
      <xdr:row>1</xdr:row>
      <xdr:rowOff>66675</xdr:rowOff>
    </xdr:from>
    <xdr:to>
      <xdr:col>9</xdr:col>
      <xdr:colOff>371475</xdr:colOff>
      <xdr:row>7</xdr:row>
      <xdr:rowOff>66675</xdr:rowOff>
    </xdr:to>
    <xdr:sp macro="" textlink="">
      <xdr:nvSpPr>
        <xdr:cNvPr id="2" name="テキスト ボックス 1"/>
        <xdr:cNvSpPr txBox="1"/>
      </xdr:nvSpPr>
      <xdr:spPr>
        <a:xfrm>
          <a:off x="3162300" y="238125"/>
          <a:ext cx="338137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問題：国語と数学の合計が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120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点以上だったら合格、未満は空欄にしてください。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647700</xdr:colOff>
      <xdr:row>2</xdr:row>
      <xdr:rowOff>209550</xdr:rowOff>
    </xdr:from>
    <xdr:to>
      <xdr:col>12</xdr:col>
      <xdr:colOff>152400</xdr:colOff>
      <xdr:row>8</xdr:row>
      <xdr:rowOff>228600</xdr:rowOff>
    </xdr:to>
    <xdr:sp macro="" textlink="">
      <xdr:nvSpPr>
        <xdr:cNvPr id="2" name="テキスト ボックス 1"/>
        <xdr:cNvSpPr txBox="1"/>
      </xdr:nvSpPr>
      <xdr:spPr>
        <a:xfrm>
          <a:off x="4762500" y="514350"/>
          <a:ext cx="3619500" cy="1028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9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問題：評価に対し、「売上実績」が「売上目標」以上だったら、「○」を表示するようにしましょう。</a:t>
          </a:r>
          <a:endParaRPr kumimoji="1" lang="en-US" altLang="ja-JP" sz="1100"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それ以外は「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×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」と表示します。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7"/>
  <sheetViews>
    <sheetView showGridLines="0" zoomScale="190" zoomScaleNormal="190" workbookViewId="0">
      <selection activeCell="B13" sqref="B13"/>
    </sheetView>
  </sheetViews>
  <sheetFormatPr defaultRowHeight="15" x14ac:dyDescent="0.15"/>
  <cols>
    <col min="1" max="1" width="9" style="32"/>
    <col min="2" max="2" width="15.125" style="32" bestFit="1" customWidth="1"/>
    <col min="3" max="3" width="13" style="32" customWidth="1"/>
    <col min="4" max="4" width="11.75" style="32" bestFit="1" customWidth="1"/>
    <col min="5" max="16384" width="9" style="32"/>
  </cols>
  <sheetData>
    <row r="2" spans="1:4" ht="15.75" thickBot="1" x14ac:dyDescent="0.2">
      <c r="C2" s="40" t="s">
        <v>34</v>
      </c>
    </row>
    <row r="3" spans="1:4" ht="21.75" thickBot="1" x14ac:dyDescent="0.2">
      <c r="A3" s="37" t="s">
        <v>33</v>
      </c>
      <c r="B3" s="34" t="s">
        <v>29</v>
      </c>
      <c r="C3" s="35" t="s">
        <v>32</v>
      </c>
      <c r="D3" s="39" t="s">
        <v>30</v>
      </c>
    </row>
    <row r="6" spans="1:4" x14ac:dyDescent="0.15">
      <c r="C6" s="41" t="s">
        <v>35</v>
      </c>
    </row>
    <row r="7" spans="1:4" x14ac:dyDescent="0.15">
      <c r="B7" s="33" t="s">
        <v>31</v>
      </c>
      <c r="C7" s="36" t="str">
        <f>IF(C3="雨","必要","要らない")</f>
        <v>必要</v>
      </c>
    </row>
  </sheetData>
  <phoneticPr fontId="17"/>
  <dataValidations count="1">
    <dataValidation type="list" allowBlank="1" showInputMessage="1" showErrorMessage="1" sqref="C3">
      <formula1>"晴れ,曇り,雨"</formula1>
    </dataValidation>
  </dataValidations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C6"/>
  <sheetViews>
    <sheetView tabSelected="1" zoomScale="150" zoomScaleNormal="150" workbookViewId="0">
      <selection activeCell="G14" sqref="G14"/>
    </sheetView>
  </sheetViews>
  <sheetFormatPr defaultRowHeight="19.5" x14ac:dyDescent="0.15"/>
  <cols>
    <col min="1" max="1" width="9" style="2"/>
    <col min="2" max="3" width="11" style="2" customWidth="1"/>
    <col min="4" max="16384" width="9" style="2"/>
  </cols>
  <sheetData>
    <row r="1" spans="1:3" s="3" customFormat="1" x14ac:dyDescent="0.15">
      <c r="A1" s="4"/>
      <c r="B1" s="4" t="s">
        <v>4</v>
      </c>
      <c r="C1" s="4" t="s">
        <v>5</v>
      </c>
    </row>
    <row r="2" spans="1:3" x14ac:dyDescent="0.15">
      <c r="A2" s="5" t="s">
        <v>0</v>
      </c>
      <c r="B2" s="5">
        <v>50</v>
      </c>
      <c r="C2" s="9" t="str">
        <f>IF(B2&gt;=30,"達成","未達成")</f>
        <v>達成</v>
      </c>
    </row>
    <row r="3" spans="1:3" x14ac:dyDescent="0.15">
      <c r="A3" s="5" t="s">
        <v>1</v>
      </c>
      <c r="B3" s="5">
        <v>25</v>
      </c>
      <c r="C3" s="9" t="str">
        <f t="shared" ref="C3:C5" si="0">IF(B3&gt;=30,"達成","未達成")</f>
        <v>未達成</v>
      </c>
    </row>
    <row r="4" spans="1:3" x14ac:dyDescent="0.15">
      <c r="A4" s="5" t="s">
        <v>2</v>
      </c>
      <c r="B4" s="5">
        <v>15</v>
      </c>
      <c r="C4" s="9" t="str">
        <f t="shared" si="0"/>
        <v>未達成</v>
      </c>
    </row>
    <row r="5" spans="1:3" ht="20.25" thickBot="1" x14ac:dyDescent="0.2">
      <c r="A5" s="8" t="s">
        <v>3</v>
      </c>
      <c r="B5" s="8">
        <v>34</v>
      </c>
      <c r="C5" s="10" t="str">
        <f t="shared" si="0"/>
        <v>達成</v>
      </c>
    </row>
    <row r="6" spans="1:3" ht="20.25" thickTop="1" x14ac:dyDescent="0.15">
      <c r="A6" s="6" t="s">
        <v>6</v>
      </c>
      <c r="B6" s="7">
        <f>SUM(B2:B5)</f>
        <v>124</v>
      </c>
      <c r="C6" s="7"/>
    </row>
  </sheetData>
  <phoneticPr fontId="2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C5"/>
  <sheetViews>
    <sheetView zoomScale="150" zoomScaleNormal="150" workbookViewId="0">
      <selection activeCell="C9" sqref="C9"/>
    </sheetView>
  </sheetViews>
  <sheetFormatPr defaultRowHeight="19.5" x14ac:dyDescent="0.15"/>
  <cols>
    <col min="1" max="1" width="9" style="2"/>
    <col min="2" max="3" width="11" style="2" customWidth="1"/>
    <col min="4" max="16384" width="9" style="2"/>
  </cols>
  <sheetData>
    <row r="1" spans="1:3" s="3" customFormat="1" x14ac:dyDescent="0.15">
      <c r="A1" s="4"/>
      <c r="B1" s="4" t="s">
        <v>7</v>
      </c>
      <c r="C1" s="4" t="s">
        <v>5</v>
      </c>
    </row>
    <row r="2" spans="1:3" x14ac:dyDescent="0.15">
      <c r="A2" s="5" t="s">
        <v>0</v>
      </c>
      <c r="B2" s="9" t="s">
        <v>8</v>
      </c>
      <c r="C2" s="9" t="str">
        <f>IF(B2="○","済","未")</f>
        <v>済</v>
      </c>
    </row>
    <row r="3" spans="1:3" x14ac:dyDescent="0.15">
      <c r="A3" s="5" t="s">
        <v>1</v>
      </c>
      <c r="B3" s="9" t="s">
        <v>9</v>
      </c>
      <c r="C3" s="9" t="str">
        <f t="shared" ref="C3:C5" si="0">IF(B3="○","済","未")</f>
        <v>未</v>
      </c>
    </row>
    <row r="4" spans="1:3" x14ac:dyDescent="0.15">
      <c r="A4" s="5" t="s">
        <v>2</v>
      </c>
      <c r="B4" s="9" t="s">
        <v>10</v>
      </c>
      <c r="C4" s="9" t="str">
        <f t="shared" si="0"/>
        <v>未</v>
      </c>
    </row>
    <row r="5" spans="1:3" x14ac:dyDescent="0.15">
      <c r="A5" s="5" t="s">
        <v>3</v>
      </c>
      <c r="B5" s="9" t="s">
        <v>8</v>
      </c>
      <c r="C5" s="9" t="str">
        <f t="shared" si="0"/>
        <v>済</v>
      </c>
    </row>
  </sheetData>
  <phoneticPr fontId="2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C6"/>
  <sheetViews>
    <sheetView zoomScale="150" zoomScaleNormal="150" workbookViewId="0">
      <selection activeCell="C9" sqref="C9:D9"/>
    </sheetView>
  </sheetViews>
  <sheetFormatPr defaultRowHeight="19.5" x14ac:dyDescent="0.15"/>
  <cols>
    <col min="1" max="1" width="9" style="2"/>
    <col min="2" max="3" width="11" style="2" customWidth="1"/>
    <col min="4" max="16384" width="9" style="2"/>
  </cols>
  <sheetData>
    <row r="1" spans="1:3" s="3" customFormat="1" x14ac:dyDescent="0.15">
      <c r="A1" s="4"/>
      <c r="B1" s="4" t="s">
        <v>4</v>
      </c>
      <c r="C1" s="4" t="s">
        <v>5</v>
      </c>
    </row>
    <row r="2" spans="1:3" x14ac:dyDescent="0.15">
      <c r="A2" s="5" t="s">
        <v>0</v>
      </c>
      <c r="B2" s="11">
        <v>50</v>
      </c>
      <c r="C2" s="9" t="str">
        <f>IF(B2&gt;=30,"達成","")</f>
        <v>達成</v>
      </c>
    </row>
    <row r="3" spans="1:3" x14ac:dyDescent="0.15">
      <c r="A3" s="5" t="s">
        <v>1</v>
      </c>
      <c r="B3" s="11">
        <v>25</v>
      </c>
      <c r="C3" s="9" t="str">
        <f t="shared" ref="C3:C5" si="0">IF(B3&gt;=30,"達成","")</f>
        <v/>
      </c>
    </row>
    <row r="4" spans="1:3" x14ac:dyDescent="0.15">
      <c r="A4" s="5" t="s">
        <v>2</v>
      </c>
      <c r="B4" s="11">
        <v>10</v>
      </c>
      <c r="C4" s="9" t="str">
        <f t="shared" si="0"/>
        <v/>
      </c>
    </row>
    <row r="5" spans="1:3" ht="20.25" thickBot="1" x14ac:dyDescent="0.2">
      <c r="A5" s="8" t="s">
        <v>3</v>
      </c>
      <c r="B5" s="12">
        <v>30</v>
      </c>
      <c r="C5" s="10" t="str">
        <f t="shared" si="0"/>
        <v>達成</v>
      </c>
    </row>
    <row r="6" spans="1:3" ht="20.25" thickTop="1" x14ac:dyDescent="0.15">
      <c r="A6" s="6" t="s">
        <v>6</v>
      </c>
      <c r="B6" s="7">
        <f>SUM(B2:B5)</f>
        <v>115</v>
      </c>
      <c r="C6" s="7"/>
    </row>
  </sheetData>
  <phoneticPr fontId="2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F27"/>
  <sheetViews>
    <sheetView topLeftCell="A15" zoomScale="150" zoomScaleNormal="150" workbookViewId="0">
      <selection activeCell="C25" sqref="C25"/>
    </sheetView>
  </sheetViews>
  <sheetFormatPr defaultRowHeight="18.75" x14ac:dyDescent="0.15"/>
  <cols>
    <col min="1" max="1" width="3.625" style="1" customWidth="1"/>
    <col min="2" max="2" width="7.5" style="1" customWidth="1"/>
    <col min="3" max="3" width="21.625" style="1" customWidth="1"/>
    <col min="4" max="5" width="10.625" style="1" customWidth="1"/>
    <col min="6" max="6" width="19.5" style="1" bestFit="1" customWidth="1"/>
    <col min="7" max="16384" width="9" style="1"/>
  </cols>
  <sheetData>
    <row r="2" spans="2:6" x14ac:dyDescent="0.15">
      <c r="F2" s="13" t="s">
        <v>23</v>
      </c>
    </row>
    <row r="3" spans="2:6" ht="33" x14ac:dyDescent="0.15">
      <c r="B3" s="38" t="s">
        <v>11</v>
      </c>
      <c r="C3" s="38"/>
      <c r="D3" s="38"/>
      <c r="E3" s="38"/>
      <c r="F3" s="38"/>
    </row>
    <row r="4" spans="2:6" ht="6.75" customHeight="1" x14ac:dyDescent="0.15"/>
    <row r="5" spans="2:6" ht="6.75" customHeight="1" x14ac:dyDescent="0.15"/>
    <row r="6" spans="2:6" ht="24.75" x14ac:dyDescent="0.15">
      <c r="B6" s="14" t="s">
        <v>42</v>
      </c>
    </row>
    <row r="8" spans="2:6" ht="19.5" x14ac:dyDescent="0.15">
      <c r="F8" s="15" t="s">
        <v>36</v>
      </c>
    </row>
    <row r="9" spans="2:6" x14ac:dyDescent="0.15">
      <c r="F9" s="16" t="s">
        <v>37</v>
      </c>
    </row>
    <row r="10" spans="2:6" x14ac:dyDescent="0.15">
      <c r="F10" s="16" t="s">
        <v>38</v>
      </c>
    </row>
    <row r="11" spans="2:6" x14ac:dyDescent="0.15">
      <c r="F11" s="16" t="s">
        <v>39</v>
      </c>
    </row>
    <row r="12" spans="2:6" x14ac:dyDescent="0.15">
      <c r="B12" s="1" t="s">
        <v>12</v>
      </c>
      <c r="F12" s="16" t="s">
        <v>40</v>
      </c>
    </row>
    <row r="13" spans="2:6" x14ac:dyDescent="0.15">
      <c r="B13" s="1" t="s">
        <v>13</v>
      </c>
      <c r="F13" s="16" t="s">
        <v>41</v>
      </c>
    </row>
    <row r="15" spans="2:6" ht="25.5" thickBot="1" x14ac:dyDescent="0.2">
      <c r="B15" s="17" t="s">
        <v>14</v>
      </c>
      <c r="C15" s="18"/>
    </row>
    <row r="16" spans="2:6" x14ac:dyDescent="0.15">
      <c r="C16" s="19" t="s">
        <v>15</v>
      </c>
    </row>
    <row r="18" spans="2:6" x14ac:dyDescent="0.15">
      <c r="B18" s="20" t="s">
        <v>24</v>
      </c>
      <c r="C18" s="20" t="s">
        <v>16</v>
      </c>
      <c r="D18" s="20" t="s">
        <v>17</v>
      </c>
      <c r="E18" s="20" t="s">
        <v>18</v>
      </c>
      <c r="F18" s="20" t="s">
        <v>19</v>
      </c>
    </row>
    <row r="19" spans="2:6" x14ac:dyDescent="0.15">
      <c r="B19" s="28">
        <v>1</v>
      </c>
      <c r="C19" s="21" t="s">
        <v>25</v>
      </c>
      <c r="D19" s="21"/>
      <c r="E19" s="21"/>
      <c r="F19" s="22"/>
    </row>
    <row r="20" spans="2:6" x14ac:dyDescent="0.15">
      <c r="B20" s="28">
        <f>IF(C20="","",B19+1)</f>
        <v>2</v>
      </c>
      <c r="C20" s="21" t="s">
        <v>26</v>
      </c>
      <c r="D20" s="21"/>
      <c r="E20" s="21"/>
      <c r="F20" s="22"/>
    </row>
    <row r="21" spans="2:6" x14ac:dyDescent="0.15">
      <c r="B21" s="28">
        <f t="shared" ref="B21:B24" si="0">IF(C21="","",B20+1)</f>
        <v>3</v>
      </c>
      <c r="C21" s="21" t="s">
        <v>46</v>
      </c>
      <c r="D21" s="21"/>
      <c r="E21" s="21"/>
      <c r="F21" s="22"/>
    </row>
    <row r="22" spans="2:6" x14ac:dyDescent="0.15">
      <c r="B22" s="28" t="str">
        <f t="shared" si="0"/>
        <v/>
      </c>
      <c r="C22" s="21"/>
      <c r="D22" s="21"/>
      <c r="E22" s="21"/>
      <c r="F22" s="22"/>
    </row>
    <row r="23" spans="2:6" x14ac:dyDescent="0.15">
      <c r="B23" s="28" t="str">
        <f t="shared" si="0"/>
        <v/>
      </c>
      <c r="C23" s="21"/>
      <c r="D23" s="21"/>
      <c r="E23" s="21"/>
      <c r="F23" s="22"/>
    </row>
    <row r="24" spans="2:6" x14ac:dyDescent="0.15">
      <c r="B24" s="28" t="str">
        <f t="shared" si="0"/>
        <v/>
      </c>
      <c r="C24" s="21"/>
      <c r="D24" s="21"/>
      <c r="E24" s="21"/>
      <c r="F24" s="22"/>
    </row>
    <row r="25" spans="2:6" x14ac:dyDescent="0.15">
      <c r="E25" s="23" t="s">
        <v>20</v>
      </c>
      <c r="F25" s="22">
        <f>SUM(F19:F24)</f>
        <v>0</v>
      </c>
    </row>
    <row r="26" spans="2:6" ht="19.5" thickBot="1" x14ac:dyDescent="0.2">
      <c r="B26" s="24" t="s">
        <v>21</v>
      </c>
      <c r="C26" s="16" t="s">
        <v>43</v>
      </c>
      <c r="E26" s="29" t="s">
        <v>45</v>
      </c>
      <c r="F26" s="25">
        <f>F25*0.05</f>
        <v>0</v>
      </c>
    </row>
    <row r="27" spans="2:6" ht="19.5" thickTop="1" x14ac:dyDescent="0.15">
      <c r="B27" s="16"/>
      <c r="C27" s="16" t="s">
        <v>44</v>
      </c>
      <c r="E27" s="26" t="s">
        <v>22</v>
      </c>
      <c r="F27" s="27">
        <f>SUM(F25:F26)</f>
        <v>0</v>
      </c>
    </row>
  </sheetData>
  <mergeCells count="1">
    <mergeCell ref="B3:F3"/>
  </mergeCells>
  <phoneticPr fontId="2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F5"/>
  <sheetViews>
    <sheetView zoomScale="180" zoomScaleNormal="180" workbookViewId="0">
      <selection activeCell="C7" sqref="C7"/>
    </sheetView>
  </sheetViews>
  <sheetFormatPr defaultRowHeight="19.5" x14ac:dyDescent="0.15"/>
  <cols>
    <col min="1" max="2" width="9" style="2"/>
    <col min="3" max="3" width="13.75" style="2" customWidth="1"/>
    <col min="4" max="4" width="9" style="2"/>
    <col min="5" max="5" width="9.75" style="2" bestFit="1" customWidth="1"/>
    <col min="6" max="6" width="11.375" style="2" bestFit="1" customWidth="1"/>
    <col min="7" max="16384" width="9" style="2"/>
  </cols>
  <sheetData>
    <row r="1" spans="1:6" s="3" customFormat="1" x14ac:dyDescent="0.15">
      <c r="A1" s="4"/>
      <c r="B1" s="4" t="s">
        <v>28</v>
      </c>
      <c r="C1" s="4" t="s">
        <v>27</v>
      </c>
      <c r="E1" s="30"/>
      <c r="F1" s="31"/>
    </row>
    <row r="2" spans="1:6" x14ac:dyDescent="0.15">
      <c r="A2" s="5" t="s">
        <v>0</v>
      </c>
      <c r="B2" s="9">
        <v>80</v>
      </c>
      <c r="C2" s="9" t="str">
        <f>IF(B2&gt;=80,"A",IF(B2&gt;=70,"B","C"))</f>
        <v>A</v>
      </c>
      <c r="E2" s="30"/>
      <c r="F2" s="31"/>
    </row>
    <row r="3" spans="1:6" x14ac:dyDescent="0.15">
      <c r="A3" s="5" t="s">
        <v>1</v>
      </c>
      <c r="B3" s="9">
        <v>61</v>
      </c>
      <c r="C3" s="9" t="str">
        <f t="shared" ref="C3:C5" si="0">IF(B3&gt;=80,"A",IF(B3&gt;=70,"B","C"))</f>
        <v>C</v>
      </c>
    </row>
    <row r="4" spans="1:6" x14ac:dyDescent="0.15">
      <c r="A4" s="5" t="s">
        <v>2</v>
      </c>
      <c r="B4" s="9">
        <v>50</v>
      </c>
      <c r="C4" s="9" t="str">
        <f t="shared" si="0"/>
        <v>C</v>
      </c>
    </row>
    <row r="5" spans="1:6" x14ac:dyDescent="0.15">
      <c r="A5" s="5" t="s">
        <v>3</v>
      </c>
      <c r="B5" s="9">
        <v>75</v>
      </c>
      <c r="C5" s="9" t="str">
        <f t="shared" si="0"/>
        <v>B</v>
      </c>
    </row>
  </sheetData>
  <phoneticPr fontId="2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F6"/>
  <sheetViews>
    <sheetView workbookViewId="0">
      <selection activeCell="K20" sqref="K20"/>
    </sheetView>
  </sheetViews>
  <sheetFormatPr defaultRowHeight="19.5" x14ac:dyDescent="0.15"/>
  <cols>
    <col min="1" max="1" width="9" style="42"/>
    <col min="2" max="2" width="11" style="42" customWidth="1"/>
    <col min="3" max="3" width="13.75" style="42" customWidth="1"/>
    <col min="4" max="4" width="9" style="42"/>
    <col min="5" max="5" width="15.75" style="42" customWidth="1"/>
    <col min="6" max="6" width="21" style="42" customWidth="1"/>
    <col min="7" max="7" width="16.5" style="42" customWidth="1"/>
    <col min="8" max="16384" width="9" style="42"/>
  </cols>
  <sheetData>
    <row r="1" spans="1:6" s="52" customFormat="1" x14ac:dyDescent="0.15">
      <c r="A1" s="53"/>
      <c r="B1" s="53" t="s">
        <v>57</v>
      </c>
      <c r="C1" s="53" t="s">
        <v>54</v>
      </c>
      <c r="E1" s="53" t="s">
        <v>54</v>
      </c>
      <c r="F1" s="62">
        <v>12000</v>
      </c>
    </row>
    <row r="2" spans="1:6" x14ac:dyDescent="0.15">
      <c r="A2" s="48" t="s">
        <v>53</v>
      </c>
      <c r="B2" s="59">
        <v>60</v>
      </c>
      <c r="C2" s="55">
        <f>IF(B2&gt;=60,$F$1-$F$3,$F$1)</f>
        <v>8400</v>
      </c>
    </row>
    <row r="3" spans="1:6" x14ac:dyDescent="0.15">
      <c r="A3" s="48" t="s">
        <v>52</v>
      </c>
      <c r="B3" s="59">
        <v>45</v>
      </c>
      <c r="C3" s="55">
        <f>IF(B3&gt;=60,$F$1-$F$3,$F$1)</f>
        <v>12000</v>
      </c>
      <c r="E3" s="61" t="s">
        <v>56</v>
      </c>
      <c r="F3" s="60">
        <f>F1*30%</f>
        <v>3600</v>
      </c>
    </row>
    <row r="4" spans="1:6" x14ac:dyDescent="0.15">
      <c r="A4" s="48" t="s">
        <v>51</v>
      </c>
      <c r="B4" s="59">
        <v>65</v>
      </c>
      <c r="C4" s="55">
        <f>IF(B4&gt;=60,$F$1-$F$3,$F$1)</f>
        <v>8400</v>
      </c>
      <c r="E4" s="58"/>
      <c r="F4" s="57"/>
    </row>
    <row r="5" spans="1:6" ht="20.25" thickBot="1" x14ac:dyDescent="0.2">
      <c r="A5" s="46" t="s">
        <v>49</v>
      </c>
      <c r="B5" s="56">
        <v>43</v>
      </c>
      <c r="C5" s="55">
        <f>IF(B5&gt;=60,$F$1-$F$3,$F$1)</f>
        <v>12000</v>
      </c>
    </row>
    <row r="6" spans="1:6" ht="20.25" thickTop="1" x14ac:dyDescent="0.15">
      <c r="A6" s="45" t="s">
        <v>47</v>
      </c>
      <c r="B6" s="44"/>
      <c r="C6" s="54">
        <f>SUM(C2:C5)</f>
        <v>40800</v>
      </c>
    </row>
  </sheetData>
  <mergeCells count="3">
    <mergeCell ref="A6:B6"/>
    <mergeCell ref="E3:E4"/>
    <mergeCell ref="F3:F4"/>
  </mergeCells>
  <phoneticPr fontId="17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F6"/>
  <sheetViews>
    <sheetView zoomScale="140" zoomScaleNormal="140" workbookViewId="0">
      <selection activeCell="K20" sqref="K20"/>
    </sheetView>
  </sheetViews>
  <sheetFormatPr defaultRowHeight="19.5" x14ac:dyDescent="0.15"/>
  <cols>
    <col min="1" max="1" width="9" style="42"/>
    <col min="2" max="2" width="11" style="42" customWidth="1"/>
    <col min="3" max="3" width="13.75" style="42" customWidth="1"/>
    <col min="4" max="4" width="9" style="42"/>
    <col min="5" max="5" width="9.75" style="42" bestFit="1" customWidth="1"/>
    <col min="6" max="6" width="11.375" style="42" bestFit="1" customWidth="1"/>
    <col min="7" max="16384" width="9" style="42"/>
  </cols>
  <sheetData>
    <row r="1" spans="1:6" s="52" customFormat="1" x14ac:dyDescent="0.15">
      <c r="A1" s="53"/>
      <c r="B1" s="53" t="s">
        <v>55</v>
      </c>
      <c r="C1" s="53" t="s">
        <v>54</v>
      </c>
      <c r="E1" s="51"/>
      <c r="F1" s="50"/>
    </row>
    <row r="2" spans="1:6" x14ac:dyDescent="0.15">
      <c r="A2" s="48" t="s">
        <v>53</v>
      </c>
      <c r="B2" s="49" t="s">
        <v>48</v>
      </c>
      <c r="C2" s="48">
        <f>IF(B2="男",10000,8000)</f>
        <v>8000</v>
      </c>
      <c r="E2" s="51"/>
      <c r="F2" s="50"/>
    </row>
    <row r="3" spans="1:6" x14ac:dyDescent="0.15">
      <c r="A3" s="48" t="s">
        <v>52</v>
      </c>
      <c r="B3" s="49" t="s">
        <v>50</v>
      </c>
      <c r="C3" s="48">
        <f>IF(B3="男",10000,8000)</f>
        <v>10000</v>
      </c>
    </row>
    <row r="4" spans="1:6" x14ac:dyDescent="0.15">
      <c r="A4" s="48" t="s">
        <v>51</v>
      </c>
      <c r="B4" s="49" t="s">
        <v>50</v>
      </c>
      <c r="C4" s="48">
        <f>IF(B4="男",10000,8000)</f>
        <v>10000</v>
      </c>
    </row>
    <row r="5" spans="1:6" ht="20.25" thickBot="1" x14ac:dyDescent="0.2">
      <c r="A5" s="46" t="s">
        <v>49</v>
      </c>
      <c r="B5" s="47" t="s">
        <v>48</v>
      </c>
      <c r="C5" s="46">
        <f>IF(B5="男",10000,8000)</f>
        <v>8000</v>
      </c>
    </row>
    <row r="6" spans="1:6" ht="20.25" thickTop="1" x14ac:dyDescent="0.15">
      <c r="A6" s="45" t="s">
        <v>47</v>
      </c>
      <c r="B6" s="44"/>
      <c r="C6" s="43"/>
    </row>
  </sheetData>
  <mergeCells count="1">
    <mergeCell ref="A6:B6"/>
  </mergeCells>
  <phoneticPr fontId="17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G5"/>
  <sheetViews>
    <sheetView zoomScale="150" zoomScaleNormal="150" workbookViewId="0">
      <selection activeCell="K20" sqref="K20"/>
    </sheetView>
  </sheetViews>
  <sheetFormatPr defaultRowHeight="19.5" x14ac:dyDescent="0.15"/>
  <cols>
    <col min="1" max="2" width="9" style="42"/>
    <col min="3" max="3" width="11" style="42" customWidth="1"/>
    <col min="4" max="4" width="13.75" style="42" customWidth="1"/>
    <col min="5" max="5" width="9" style="42"/>
    <col min="6" max="6" width="9.75" style="42" bestFit="1" customWidth="1"/>
    <col min="7" max="7" width="11.375" style="42" bestFit="1" customWidth="1"/>
    <col min="8" max="16384" width="9" style="42"/>
  </cols>
  <sheetData>
    <row r="1" spans="1:7" s="52" customFormat="1" x14ac:dyDescent="0.15">
      <c r="A1" s="53"/>
      <c r="B1" s="53" t="s">
        <v>60</v>
      </c>
      <c r="C1" s="53" t="s">
        <v>59</v>
      </c>
      <c r="D1" s="53" t="s">
        <v>58</v>
      </c>
      <c r="F1" s="51"/>
      <c r="G1" s="50"/>
    </row>
    <row r="2" spans="1:7" x14ac:dyDescent="0.15">
      <c r="A2" s="48" t="s">
        <v>53</v>
      </c>
      <c r="B2" s="49">
        <v>80</v>
      </c>
      <c r="C2" s="49">
        <v>50</v>
      </c>
      <c r="D2" s="49" t="str">
        <f>IF(B2+C2&gt;=120,"合格","")</f>
        <v>合格</v>
      </c>
      <c r="F2" s="51"/>
      <c r="G2" s="50"/>
    </row>
    <row r="3" spans="1:7" x14ac:dyDescent="0.15">
      <c r="A3" s="48" t="s">
        <v>52</v>
      </c>
      <c r="B3" s="49">
        <v>61</v>
      </c>
      <c r="C3" s="49">
        <v>45</v>
      </c>
      <c r="D3" s="49" t="str">
        <f>IF(B3+C3&gt;=120,"合格","")</f>
        <v/>
      </c>
    </row>
    <row r="4" spans="1:7" x14ac:dyDescent="0.15">
      <c r="A4" s="48" t="s">
        <v>51</v>
      </c>
      <c r="B4" s="49">
        <v>50</v>
      </c>
      <c r="C4" s="49">
        <v>80</v>
      </c>
      <c r="D4" s="49" t="str">
        <f>IF(B4+C4&gt;=120,"合格","")</f>
        <v>合格</v>
      </c>
    </row>
    <row r="5" spans="1:7" x14ac:dyDescent="0.15">
      <c r="A5" s="48" t="s">
        <v>49</v>
      </c>
      <c r="B5" s="49">
        <v>75</v>
      </c>
      <c r="C5" s="49">
        <v>40</v>
      </c>
      <c r="D5" s="49" t="str">
        <f>IF(B5+C5&gt;=120,"合格","")</f>
        <v/>
      </c>
    </row>
  </sheetData>
  <phoneticPr fontId="17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F25"/>
  <sheetViews>
    <sheetView zoomScale="130" zoomScaleNormal="130" workbookViewId="0">
      <selection activeCell="K20" sqref="K20"/>
    </sheetView>
  </sheetViews>
  <sheetFormatPr defaultRowHeight="18.75" x14ac:dyDescent="0.15"/>
  <cols>
    <col min="1" max="6" width="10.625" style="63" customWidth="1"/>
    <col min="7" max="16384" width="9" style="63"/>
  </cols>
  <sheetData>
    <row r="1" spans="1:6" ht="22.5" x14ac:dyDescent="0.15">
      <c r="A1" s="71" t="s">
        <v>93</v>
      </c>
    </row>
    <row r="2" spans="1:6" ht="19.5" thickBot="1" x14ac:dyDescent="0.2">
      <c r="F2" s="70" t="s">
        <v>92</v>
      </c>
    </row>
    <row r="3" spans="1:6" ht="19.5" thickBot="1" x14ac:dyDescent="0.2">
      <c r="A3" s="69" t="s">
        <v>91</v>
      </c>
      <c r="B3" s="69" t="s">
        <v>90</v>
      </c>
      <c r="C3" s="69" t="s">
        <v>89</v>
      </c>
      <c r="D3" s="69" t="s">
        <v>88</v>
      </c>
      <c r="E3" s="69" t="s">
        <v>87</v>
      </c>
      <c r="F3" s="69" t="s">
        <v>5</v>
      </c>
    </row>
    <row r="4" spans="1:6" ht="19.5" thickBot="1" x14ac:dyDescent="0.2">
      <c r="A4" s="68">
        <v>164587</v>
      </c>
      <c r="B4" s="67" t="s">
        <v>86</v>
      </c>
      <c r="C4" s="66" t="s">
        <v>63</v>
      </c>
      <c r="D4" s="65">
        <v>28000</v>
      </c>
      <c r="E4" s="65">
        <v>24501</v>
      </c>
      <c r="F4" s="64" t="str">
        <f>IF(E4&gt;=D4,"○","×")</f>
        <v>×</v>
      </c>
    </row>
    <row r="5" spans="1:6" ht="19.5" thickBot="1" x14ac:dyDescent="0.2">
      <c r="A5" s="68">
        <v>166541</v>
      </c>
      <c r="B5" s="67" t="s">
        <v>85</v>
      </c>
      <c r="C5" s="66" t="s">
        <v>61</v>
      </c>
      <c r="D5" s="65">
        <v>29000</v>
      </c>
      <c r="E5" s="65">
        <v>30120</v>
      </c>
      <c r="F5" s="64" t="str">
        <f>IF(E5&gt;=D5,"○","×")</f>
        <v>○</v>
      </c>
    </row>
    <row r="6" spans="1:6" ht="19.5" thickBot="1" x14ac:dyDescent="0.2">
      <c r="A6" s="68">
        <v>168111</v>
      </c>
      <c r="B6" s="67" t="s">
        <v>84</v>
      </c>
      <c r="C6" s="66" t="s">
        <v>63</v>
      </c>
      <c r="D6" s="65">
        <v>28000</v>
      </c>
      <c r="E6" s="65">
        <v>28901</v>
      </c>
      <c r="F6" s="64" t="str">
        <f>IF(E6&gt;=D6,"○","×")</f>
        <v>○</v>
      </c>
    </row>
    <row r="7" spans="1:6" ht="19.5" thickBot="1" x14ac:dyDescent="0.2">
      <c r="A7" s="68">
        <v>168251</v>
      </c>
      <c r="B7" s="67" t="s">
        <v>83</v>
      </c>
      <c r="C7" s="66" t="s">
        <v>67</v>
      </c>
      <c r="D7" s="65">
        <v>28000</v>
      </c>
      <c r="E7" s="65">
        <v>28830</v>
      </c>
      <c r="F7" s="64" t="str">
        <f>IF(E7&gt;=D7,"○","×")</f>
        <v>○</v>
      </c>
    </row>
    <row r="8" spans="1:6" ht="19.5" thickBot="1" x14ac:dyDescent="0.2">
      <c r="A8" s="68">
        <v>169521</v>
      </c>
      <c r="B8" s="67" t="s">
        <v>82</v>
      </c>
      <c r="C8" s="66" t="s">
        <v>61</v>
      </c>
      <c r="D8" s="65">
        <v>29000</v>
      </c>
      <c r="E8" s="65">
        <v>29045</v>
      </c>
      <c r="F8" s="64" t="str">
        <f>IF(E8&gt;=D8,"○","×")</f>
        <v>○</v>
      </c>
    </row>
    <row r="9" spans="1:6" ht="19.5" thickBot="1" x14ac:dyDescent="0.2">
      <c r="A9" s="68">
        <v>169524</v>
      </c>
      <c r="B9" s="67" t="s">
        <v>81</v>
      </c>
      <c r="C9" s="66" t="s">
        <v>67</v>
      </c>
      <c r="D9" s="65">
        <v>31000</v>
      </c>
      <c r="E9" s="65">
        <v>26834</v>
      </c>
      <c r="F9" s="64" t="str">
        <f>IF(E9&gt;=D9,"○","×")</f>
        <v>×</v>
      </c>
    </row>
    <row r="10" spans="1:6" ht="19.5" thickBot="1" x14ac:dyDescent="0.2">
      <c r="A10" s="68">
        <v>169555</v>
      </c>
      <c r="B10" s="67" t="s">
        <v>80</v>
      </c>
      <c r="C10" s="66" t="s">
        <v>70</v>
      </c>
      <c r="D10" s="65">
        <v>28000</v>
      </c>
      <c r="E10" s="65">
        <v>23456</v>
      </c>
      <c r="F10" s="64" t="str">
        <f>IF(E10&gt;=D10,"○","×")</f>
        <v>×</v>
      </c>
    </row>
    <row r="11" spans="1:6" ht="19.5" thickBot="1" x14ac:dyDescent="0.2">
      <c r="A11" s="68">
        <v>169577</v>
      </c>
      <c r="B11" s="67" t="s">
        <v>79</v>
      </c>
      <c r="C11" s="66" t="s">
        <v>70</v>
      </c>
      <c r="D11" s="65">
        <v>30000</v>
      </c>
      <c r="E11" s="65">
        <v>34569</v>
      </c>
      <c r="F11" s="64" t="str">
        <f>IF(E11&gt;=D11,"○","×")</f>
        <v>○</v>
      </c>
    </row>
    <row r="12" spans="1:6" ht="19.5" thickBot="1" x14ac:dyDescent="0.2">
      <c r="A12" s="68">
        <v>169874</v>
      </c>
      <c r="B12" s="67" t="s">
        <v>78</v>
      </c>
      <c r="C12" s="66" t="s">
        <v>61</v>
      </c>
      <c r="D12" s="65">
        <v>28000</v>
      </c>
      <c r="E12" s="65">
        <v>23056</v>
      </c>
      <c r="F12" s="64" t="str">
        <f>IF(E12&gt;=D12,"○","×")</f>
        <v>×</v>
      </c>
    </row>
    <row r="13" spans="1:6" ht="19.5" thickBot="1" x14ac:dyDescent="0.2">
      <c r="A13" s="68">
        <v>171203</v>
      </c>
      <c r="B13" s="67" t="s">
        <v>77</v>
      </c>
      <c r="C13" s="66" t="s">
        <v>61</v>
      </c>
      <c r="D13" s="65">
        <v>25000</v>
      </c>
      <c r="E13" s="65">
        <v>21980</v>
      </c>
      <c r="F13" s="64" t="str">
        <f>IF(E13&gt;=D13,"○","×")</f>
        <v>×</v>
      </c>
    </row>
    <row r="14" spans="1:6" ht="19.5" thickBot="1" x14ac:dyDescent="0.2">
      <c r="A14" s="68">
        <v>171210</v>
      </c>
      <c r="B14" s="67" t="s">
        <v>76</v>
      </c>
      <c r="C14" s="66" t="s">
        <v>67</v>
      </c>
      <c r="D14" s="65">
        <v>25000</v>
      </c>
      <c r="E14" s="65">
        <v>27349</v>
      </c>
      <c r="F14" s="64" t="str">
        <f>IF(E14&gt;=D14,"○","×")</f>
        <v>○</v>
      </c>
    </row>
    <row r="15" spans="1:6" ht="19.5" thickBot="1" x14ac:dyDescent="0.2">
      <c r="A15" s="68">
        <v>171230</v>
      </c>
      <c r="B15" s="67" t="s">
        <v>75</v>
      </c>
      <c r="C15" s="66" t="s">
        <v>70</v>
      </c>
      <c r="D15" s="65">
        <v>26000</v>
      </c>
      <c r="E15" s="65">
        <v>30123</v>
      </c>
      <c r="F15" s="64" t="str">
        <f>IF(E15&gt;=D15,"○","×")</f>
        <v>○</v>
      </c>
    </row>
    <row r="16" spans="1:6" ht="19.5" thickBot="1" x14ac:dyDescent="0.2">
      <c r="A16" s="68">
        <v>174100</v>
      </c>
      <c r="B16" s="67" t="s">
        <v>74</v>
      </c>
      <c r="C16" s="66" t="s">
        <v>63</v>
      </c>
      <c r="D16" s="65">
        <v>25000</v>
      </c>
      <c r="E16" s="65">
        <v>30405</v>
      </c>
      <c r="F16" s="64" t="str">
        <f>IF(E16&gt;=D16,"○","×")</f>
        <v>○</v>
      </c>
    </row>
    <row r="17" spans="1:6" ht="19.5" thickBot="1" x14ac:dyDescent="0.2">
      <c r="A17" s="68">
        <v>174561</v>
      </c>
      <c r="B17" s="67" t="s">
        <v>73</v>
      </c>
      <c r="C17" s="66" t="s">
        <v>70</v>
      </c>
      <c r="D17" s="65">
        <v>27000</v>
      </c>
      <c r="E17" s="65">
        <v>30102</v>
      </c>
      <c r="F17" s="64" t="str">
        <f>IF(E17&gt;=D17,"○","×")</f>
        <v>○</v>
      </c>
    </row>
    <row r="18" spans="1:6" ht="19.5" thickBot="1" x14ac:dyDescent="0.2">
      <c r="A18" s="68">
        <v>175600</v>
      </c>
      <c r="B18" s="67" t="s">
        <v>72</v>
      </c>
      <c r="C18" s="66" t="s">
        <v>61</v>
      </c>
      <c r="D18" s="65">
        <v>25000</v>
      </c>
      <c r="E18" s="65">
        <v>27893</v>
      </c>
      <c r="F18" s="64" t="str">
        <f>IF(E18&gt;=D18,"○","×")</f>
        <v>○</v>
      </c>
    </row>
    <row r="19" spans="1:6" ht="19.5" thickBot="1" x14ac:dyDescent="0.2">
      <c r="A19" s="68">
        <v>176521</v>
      </c>
      <c r="B19" s="67" t="s">
        <v>71</v>
      </c>
      <c r="C19" s="66" t="s">
        <v>70</v>
      </c>
      <c r="D19" s="65">
        <v>24000</v>
      </c>
      <c r="E19" s="65">
        <v>20102</v>
      </c>
      <c r="F19" s="64" t="str">
        <f>IF(E19&gt;=D19,"○","×")</f>
        <v>×</v>
      </c>
    </row>
    <row r="20" spans="1:6" ht="19.5" thickBot="1" x14ac:dyDescent="0.2">
      <c r="A20" s="68">
        <v>179840</v>
      </c>
      <c r="B20" s="67" t="s">
        <v>69</v>
      </c>
      <c r="C20" s="66" t="s">
        <v>67</v>
      </c>
      <c r="D20" s="65">
        <v>25000</v>
      </c>
      <c r="E20" s="65">
        <v>20493</v>
      </c>
      <c r="F20" s="64" t="str">
        <f>IF(E20&gt;=D20,"○","×")</f>
        <v>×</v>
      </c>
    </row>
    <row r="21" spans="1:6" ht="19.5" thickBot="1" x14ac:dyDescent="0.2">
      <c r="A21" s="68">
        <v>184520</v>
      </c>
      <c r="B21" s="67" t="s">
        <v>68</v>
      </c>
      <c r="C21" s="66" t="s">
        <v>67</v>
      </c>
      <c r="D21" s="65">
        <v>24000</v>
      </c>
      <c r="E21" s="65">
        <v>24500</v>
      </c>
      <c r="F21" s="64" t="str">
        <f>IF(E21&gt;=D21,"○","×")</f>
        <v>○</v>
      </c>
    </row>
    <row r="22" spans="1:6" ht="19.5" thickBot="1" x14ac:dyDescent="0.2">
      <c r="A22" s="68">
        <v>186540</v>
      </c>
      <c r="B22" s="67" t="s">
        <v>66</v>
      </c>
      <c r="C22" s="66" t="s">
        <v>61</v>
      </c>
      <c r="D22" s="65">
        <v>24000</v>
      </c>
      <c r="E22" s="65">
        <v>19800</v>
      </c>
      <c r="F22" s="64" t="str">
        <f>IF(E22&gt;=D22,"○","×")</f>
        <v>×</v>
      </c>
    </row>
    <row r="23" spans="1:6" ht="19.5" thickBot="1" x14ac:dyDescent="0.2">
      <c r="A23" s="68">
        <v>186900</v>
      </c>
      <c r="B23" s="67" t="s">
        <v>65</v>
      </c>
      <c r="C23" s="66" t="s">
        <v>61</v>
      </c>
      <c r="D23" s="65">
        <v>24000</v>
      </c>
      <c r="E23" s="65">
        <v>22010</v>
      </c>
      <c r="F23" s="64" t="str">
        <f>IF(E23&gt;=D23,"○","×")</f>
        <v>×</v>
      </c>
    </row>
    <row r="24" spans="1:6" ht="19.5" thickBot="1" x14ac:dyDescent="0.2">
      <c r="A24" s="68">
        <v>190012</v>
      </c>
      <c r="B24" s="67" t="s">
        <v>64</v>
      </c>
      <c r="C24" s="66" t="s">
        <v>63</v>
      </c>
      <c r="D24" s="65">
        <v>22000</v>
      </c>
      <c r="E24" s="65">
        <v>21301</v>
      </c>
      <c r="F24" s="64" t="str">
        <f>IF(E24&gt;=D24,"○","×")</f>
        <v>×</v>
      </c>
    </row>
    <row r="25" spans="1:6" ht="19.5" thickBot="1" x14ac:dyDescent="0.2">
      <c r="A25" s="68">
        <v>192155</v>
      </c>
      <c r="B25" s="67" t="s">
        <v>62</v>
      </c>
      <c r="C25" s="66" t="s">
        <v>61</v>
      </c>
      <c r="D25" s="65">
        <v>22000</v>
      </c>
      <c r="E25" s="65">
        <v>29390</v>
      </c>
      <c r="F25" s="64" t="str">
        <f>IF(E25&gt;=D25,"○","×")</f>
        <v>○</v>
      </c>
    </row>
  </sheetData>
  <phoneticPr fontId="17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Sheet1</vt:lpstr>
      <vt:lpstr>問1</vt:lpstr>
      <vt:lpstr>問2</vt:lpstr>
      <vt:lpstr>問3</vt:lpstr>
      <vt:lpstr>問4</vt:lpstr>
      <vt:lpstr>問5</vt:lpstr>
      <vt:lpstr>練習1</vt:lpstr>
      <vt:lpstr>練習2</vt:lpstr>
      <vt:lpstr>練習3</vt:lpstr>
      <vt:lpstr>練習4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reiko</dc:creator>
  <cp:lastModifiedBy>owner</cp:lastModifiedBy>
  <dcterms:created xsi:type="dcterms:W3CDTF">2013-02-11T10:17:40Z</dcterms:created>
  <dcterms:modified xsi:type="dcterms:W3CDTF">2019-12-11T05:31:29Z</dcterms:modified>
</cp:coreProperties>
</file>