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228"/>
  <workbookPr defaultThemeVersion="166925"/>
  <bookViews>
    <workbookView xWindow="45" yWindow="780" windowWidth="28755" windowHeight="16125" activeTab="0"/>
  </bookViews>
  <sheets>
    <sheet name="請求書" sheetId="1" r:id="rId1"/>
    <sheet name="請求書 (完成)" sheetId="4" r:id="rId2"/>
    <sheet name="アンケート調査結果表 " sheetId="2" r:id="rId3"/>
    <sheet name="アンケート調査結果表 (完成)" sheetId="3" r:id="rId4"/>
  </sheets>
  <externalReferences>
    <externalReference r:id="rId7"/>
  </externalReferences>
  <definedNames>
    <definedName name="顧客一覧">'[1]顧客一覧'!$A$2:$I$16</definedName>
    <definedName name="商品">'[1]商品一覧'!$A$2:$E$48</definedName>
    <definedName name="送料">'[1]送料一覧'!$A$2:$B$48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<sst xmlns="http://schemas.openxmlformats.org/spreadsheetml/2006/main" count="133" uniqueCount="66">
  <si>
    <t>総額</t>
    <rPh sb="0" eb="2">
      <t>ソウガク</t>
    </rPh>
    <phoneticPr fontId="4"/>
  </si>
  <si>
    <t>配送料</t>
    <rPh sb="0" eb="2">
      <t>ハイソウ</t>
    </rPh>
    <rPh sb="2" eb="3">
      <t>リョウ</t>
    </rPh>
    <phoneticPr fontId="4"/>
  </si>
  <si>
    <t>消費税</t>
    <rPh sb="0" eb="2">
      <t>ショウヒ</t>
    </rPh>
    <rPh sb="2" eb="3">
      <t>ゼイ</t>
    </rPh>
    <phoneticPr fontId="4"/>
  </si>
  <si>
    <t>割引後金額</t>
    <rPh sb="0" eb="2">
      <t>ワリビキ</t>
    </rPh>
    <rPh sb="2" eb="3">
      <t>ゴ</t>
    </rPh>
    <rPh sb="3" eb="5">
      <t>キンガク</t>
    </rPh>
    <phoneticPr fontId="4"/>
  </si>
  <si>
    <t>特別割引</t>
    <rPh sb="0" eb="2">
      <t>トクベツ</t>
    </rPh>
    <rPh sb="2" eb="4">
      <t>ワリビキ</t>
    </rPh>
    <phoneticPr fontId="2"/>
  </si>
  <si>
    <t>本体合計金額</t>
    <rPh sb="0" eb="2">
      <t>ホンタイ</t>
    </rPh>
    <rPh sb="2" eb="4">
      <t>ゴウケイ</t>
    </rPh>
    <rPh sb="4" eb="6">
      <t>キンガク</t>
    </rPh>
    <phoneticPr fontId="4"/>
  </si>
  <si>
    <t>備考</t>
    <rPh sb="0" eb="2">
      <t>ビコウ</t>
    </rPh>
    <phoneticPr fontId="4"/>
  </si>
  <si>
    <t>金額</t>
    <rPh sb="0" eb="2">
      <t>キンガク</t>
    </rPh>
    <phoneticPr fontId="4"/>
  </si>
  <si>
    <t>数量</t>
    <rPh sb="0" eb="2">
      <t>スウリョウ</t>
    </rPh>
    <phoneticPr fontId="4"/>
  </si>
  <si>
    <t>単価</t>
    <rPh sb="0" eb="2">
      <t>タンカ</t>
    </rPh>
    <phoneticPr fontId="4"/>
  </si>
  <si>
    <t>仕様</t>
    <rPh sb="0" eb="2">
      <t>シヨウ</t>
    </rPh>
    <phoneticPr fontId="4"/>
  </si>
  <si>
    <t>商品名</t>
    <rPh sb="0" eb="3">
      <t>ショウヒンメイ</t>
    </rPh>
    <phoneticPr fontId="4"/>
  </si>
  <si>
    <t>型番</t>
    <rPh sb="0" eb="2">
      <t>カタバン</t>
    </rPh>
    <phoneticPr fontId="2"/>
  </si>
  <si>
    <t>NO</t>
  </si>
  <si>
    <t>【 明 細 】</t>
    <rPh sb="2" eb="3">
      <t>メイ</t>
    </rPh>
    <rPh sb="4" eb="5">
      <t>サイ</t>
    </rPh>
    <phoneticPr fontId="4"/>
  </si>
  <si>
    <t>お振込先</t>
    <rPh sb="1" eb="3">
      <t>フリコミ</t>
    </rPh>
    <rPh sb="3" eb="4">
      <t>サキ</t>
    </rPh>
    <phoneticPr fontId="4"/>
  </si>
  <si>
    <t>お支払期日</t>
    <rPh sb="1" eb="3">
      <t>シハライ</t>
    </rPh>
    <rPh sb="3" eb="5">
      <t>キジツ</t>
    </rPh>
    <phoneticPr fontId="4"/>
  </si>
  <si>
    <t>なお、振込手数料はお客様にてご負担いただきますようお願い申し上げます。</t>
    <rPh sb="3" eb="5">
      <t>フリコミ</t>
    </rPh>
    <rPh sb="5" eb="8">
      <t>テスウリョウ</t>
    </rPh>
    <rPh sb="10" eb="12">
      <t>キャクサマ</t>
    </rPh>
    <rPh sb="15" eb="17">
      <t>フタン</t>
    </rPh>
    <rPh sb="26" eb="27">
      <t>ネガ</t>
    </rPh>
    <rPh sb="28" eb="29">
      <t>モウ</t>
    </rPh>
    <rPh sb="30" eb="31">
      <t>ア</t>
    </rPh>
    <phoneticPr fontId="2"/>
  </si>
  <si>
    <t>下記のとおりご請求申し上げます。</t>
    <rPh sb="0" eb="2">
      <t>カキ</t>
    </rPh>
    <rPh sb="7" eb="9">
      <t>セイキュウ</t>
    </rPh>
    <rPh sb="9" eb="10">
      <t>モウ</t>
    </rPh>
    <rPh sb="11" eb="12">
      <t>ア</t>
    </rPh>
    <phoneticPr fontId="2"/>
  </si>
  <si>
    <t>ご住所</t>
    <rPh sb="1" eb="3">
      <t>ジュウショ</t>
    </rPh>
    <phoneticPr fontId="4"/>
  </si>
  <si>
    <t>顧客名</t>
    <rPh sb="0" eb="2">
      <t>コキャク</t>
    </rPh>
    <rPh sb="2" eb="3">
      <t>メイ</t>
    </rPh>
    <phoneticPr fontId="4"/>
  </si>
  <si>
    <t>顧客番号</t>
    <rPh sb="0" eb="2">
      <t>コキャク</t>
    </rPh>
    <rPh sb="2" eb="4">
      <t>バンゴウ</t>
    </rPh>
    <phoneticPr fontId="4"/>
  </si>
  <si>
    <t>請　求　書</t>
    <rPh sb="0" eb="1">
      <t>セイ</t>
    </rPh>
    <rPh sb="2" eb="3">
      <t>キュウ</t>
    </rPh>
    <rPh sb="4" eb="5">
      <t>ショ</t>
    </rPh>
    <phoneticPr fontId="4"/>
  </si>
  <si>
    <t>いな銀行</t>
    <rPh sb="2" eb="4">
      <t>ギンコウ</t>
    </rPh>
    <phoneticPr fontId="2"/>
  </si>
  <si>
    <t>株式会社　リバーアイランド</t>
    <rPh sb="0" eb="2">
      <t>カブシキ</t>
    </rPh>
    <rPh sb="2" eb="4">
      <t>カイシャ</t>
    </rPh>
    <phoneticPr fontId="4"/>
  </si>
  <si>
    <t>花丸商事</t>
    <rPh sb="0" eb="2">
      <t>ハナマル</t>
    </rPh>
    <rPh sb="2" eb="4">
      <t>ショウジ</t>
    </rPh>
    <phoneticPr fontId="2"/>
  </si>
  <si>
    <t>電話：03-4567-8910</t>
    <rPh sb="0" eb="2">
      <t>デンワ</t>
    </rPh>
    <phoneticPr fontId="2"/>
  </si>
  <si>
    <t>WAKUWAKU Co.,Ltd.</t>
  </si>
  <si>
    <t>マウスパッド</t>
  </si>
  <si>
    <t>USBメモリー</t>
  </si>
  <si>
    <t>EL-3050</t>
  </si>
  <si>
    <t>QR-5012</t>
  </si>
  <si>
    <t>合計</t>
    <rPh sb="0" eb="2">
      <t>ゴウケイ</t>
    </rPh>
    <phoneticPr fontId="2"/>
  </si>
  <si>
    <t>エクセル　応用　555人</t>
  </si>
  <si>
    <t>応用</t>
    <rPh sb="0" eb="2">
      <t>オウヨウ</t>
    </rPh>
    <phoneticPr fontId="2"/>
  </si>
  <si>
    <t>エクセル</t>
  </si>
  <si>
    <t>エクセル　中級　278人</t>
  </si>
  <si>
    <t>中級</t>
    <rPh sb="0" eb="2">
      <t>チュウキュウ</t>
    </rPh>
    <phoneticPr fontId="2"/>
  </si>
  <si>
    <t>エクセル　初級　467人</t>
  </si>
  <si>
    <t>初級</t>
    <rPh sb="0" eb="2">
      <t>ショキュウ</t>
    </rPh>
    <phoneticPr fontId="2"/>
  </si>
  <si>
    <t>Word　応用　569人</t>
  </si>
  <si>
    <t>Word</t>
  </si>
  <si>
    <t>Word　中級　565人</t>
  </si>
  <si>
    <t>Word　初級　582人</t>
    <rPh sb="5" eb="7">
      <t>ショキュウ</t>
    </rPh>
    <rPh sb="11" eb="12">
      <t>ニン</t>
    </rPh>
    <phoneticPr fontId="2"/>
  </si>
  <si>
    <t>総合</t>
    <rPh sb="0" eb="2">
      <t>ソウゴウ</t>
    </rPh>
    <phoneticPr fontId="2"/>
  </si>
  <si>
    <t>80歳以上</t>
    <rPh sb="2" eb="3">
      <t>サイ</t>
    </rPh>
    <rPh sb="3" eb="5">
      <t>イジョウ</t>
    </rPh>
    <phoneticPr fontId="2"/>
  </si>
  <si>
    <t>70歳～80歳</t>
    <rPh sb="2" eb="3">
      <t>サイ</t>
    </rPh>
    <rPh sb="6" eb="7">
      <t>サイ</t>
    </rPh>
    <phoneticPr fontId="2"/>
  </si>
  <si>
    <t>60～69歳</t>
    <rPh sb="5" eb="6">
      <t>サイ</t>
    </rPh>
    <phoneticPr fontId="2"/>
  </si>
  <si>
    <t>50～59歳</t>
    <rPh sb="5" eb="6">
      <t>サイ</t>
    </rPh>
    <phoneticPr fontId="2"/>
  </si>
  <si>
    <t>40～49歳</t>
    <rPh sb="5" eb="6">
      <t>サイ</t>
    </rPh>
    <phoneticPr fontId="2"/>
  </si>
  <si>
    <t>30～39歳</t>
    <rPh sb="5" eb="6">
      <t>サイ</t>
    </rPh>
    <phoneticPr fontId="2"/>
  </si>
  <si>
    <t>20～29歳</t>
    <rPh sb="5" eb="6">
      <t>サイ</t>
    </rPh>
    <phoneticPr fontId="2"/>
  </si>
  <si>
    <t>10~19歳</t>
    <rPh sb="5" eb="6">
      <t>サイ</t>
    </rPh>
    <phoneticPr fontId="2"/>
  </si>
  <si>
    <t>レベル</t>
  </si>
  <si>
    <t>アプリ</t>
  </si>
  <si>
    <t>いなわくTV　視聴者　アンケートまとめ</t>
    <rPh sb="7" eb="10">
      <t>シチョウシャ</t>
    </rPh>
    <phoneticPr fontId="2"/>
  </si>
  <si>
    <t>請求書</t>
    <rPh sb="0" eb="1">
      <t>セイ</t>
    </rPh>
    <rPh sb="1" eb="2">
      <t>キュウ</t>
    </rPh>
    <rPh sb="2" eb="3">
      <t>ショ</t>
    </rPh>
    <phoneticPr fontId="4"/>
  </si>
  <si>
    <t>FAX：03-XXXX-XXXX</t>
  </si>
  <si>
    <t>TEL：03-XXXX-XXXX</t>
  </si>
  <si>
    <t>足立区栄町XXX　クロスビル501</t>
    <rPh sb="0" eb="3">
      <t>アダチク</t>
    </rPh>
    <rPh sb="3" eb="4">
      <t>サカエ</t>
    </rPh>
    <rPh sb="4" eb="5">
      <t>チョウ</t>
    </rPh>
    <phoneticPr fontId="2"/>
  </si>
  <si>
    <t>足立区栄町XXX　クロスビル501</t>
  </si>
  <si>
    <t>普通 12345678
カ）ワクワク商事</t>
    <rPh sb="0" eb="2">
      <t>フツウ</t>
    </rPh>
    <rPh sb="18" eb="20">
      <t>ショウジ</t>
    </rPh>
    <phoneticPr fontId="4"/>
  </si>
  <si>
    <t>普通 12345678　カ）ワクワク商事</t>
    <rPh sb="0" eb="2">
      <t>フツウ</t>
    </rPh>
    <rPh sb="18" eb="20">
      <t>ショウジ</t>
    </rPh>
    <phoneticPr fontId="4"/>
  </si>
  <si>
    <t>〒396-1111　長野県伊那市境XXXX　A棟</t>
    <rPh sb="10" eb="17">
      <t>３９６－００１０</t>
    </rPh>
    <rPh sb="23" eb="24">
      <t>トウ</t>
    </rPh>
    <phoneticPr fontId="4"/>
  </si>
  <si>
    <t>備　　考</t>
    <rPh sb="0" eb="1">
      <t>ビ</t>
    </rPh>
    <rPh sb="3" eb="4">
      <t>コウ</t>
    </rPh>
    <phoneticPr fontId="4"/>
  </si>
  <si>
    <t>合  計</t>
    <rPh sb="0" eb="1">
      <t>ゴウ</t>
    </rPh>
    <rPh sb="3" eb="4">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</si>
</sst>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quot;　御中&quot;"/>
    <numFmt numFmtId="178" formatCode="&quot;発行№&quot;0&quot;号&quot;"/>
  </numFmts>
  <fonts count="13">
    <font>
      <sz val="11"/>
      <color theme="1"/>
      <name val="Calibri"/>
      <family val="2"/>
      <scheme val="minor"/>
    </font>
    <font>
      <sz val="10"/>
      <name val="Arial"/>
      <family val="2"/>
    </font>
    <font>
      <sz val="6"/>
      <name val="Calibri"/>
      <family val="2"/>
      <scheme val="minor"/>
    </font>
    <font>
      <b/>
      <sz val="10"/>
      <color theme="0"/>
      <name val="Arial Black"/>
      <family val="2"/>
    </font>
    <font>
      <sz val="6"/>
      <name val="ＭＳ Ｐゴシック"/>
      <family val="3"/>
    </font>
    <font>
      <sz val="20"/>
      <color theme="1"/>
      <name val="Calibri"/>
      <family val="2"/>
      <scheme val="minor"/>
    </font>
    <font>
      <sz val="11"/>
      <name val="Calibri"/>
      <family val="2"/>
      <scheme val="minor"/>
    </font>
    <font>
      <sz val="22"/>
      <color theme="1"/>
      <name val="Calibri"/>
      <family val="3"/>
      <scheme val="minor"/>
    </font>
    <font>
      <sz val="22"/>
      <color theme="0"/>
      <name val="Calibri"/>
      <family val="2"/>
      <scheme val="minor"/>
    </font>
    <font>
      <b/>
      <sz val="11"/>
      <color theme="1"/>
      <name val="Calibri"/>
      <family val="3"/>
      <scheme val="minor"/>
    </font>
    <font>
      <b/>
      <sz val="11"/>
      <color theme="0"/>
      <name val="Calibri"/>
      <family val="3"/>
      <scheme val="minor"/>
    </font>
    <font>
      <b/>
      <sz val="16"/>
      <color theme="1"/>
      <name val="Calibri"/>
      <family val="3"/>
      <scheme val="minor"/>
    </font>
    <font>
      <sz val="22"/>
      <name val="Calibri"/>
      <family val="2"/>
      <scheme val="minor"/>
    </font>
  </fonts>
  <fills count="6">
    <fill>
      <patternFill/>
    </fill>
    <fill>
      <patternFill patternType="gray125"/>
    </fill>
    <fill>
      <patternFill patternType="solid">
        <fgColor theme="9" tint="0.5999900102615356"/>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9" tint="-0.24997000396251678"/>
        <bgColor indexed="64"/>
      </patternFill>
    </fill>
  </fills>
  <borders count="30">
    <border>
      <left/>
      <right/>
      <top/>
      <bottom/>
      <diagonal/>
    </border>
    <border>
      <left style="thin">
        <color theme="9" tint="-0.24993999302387238"/>
      </left>
      <right style="medium">
        <color theme="9" tint="-0.24993999302387238"/>
      </right>
      <top style="thin">
        <color theme="9" tint="-0.24993999302387238"/>
      </top>
      <bottom style="medium">
        <color theme="9" tint="-0.24993999302387238"/>
      </bottom>
    </border>
    <border>
      <left style="thin">
        <color theme="9" tint="-0.24993999302387238"/>
      </left>
      <right style="medium">
        <color theme="9" tint="-0.24993999302387238"/>
      </right>
      <top style="thin">
        <color theme="9" tint="-0.24993999302387238"/>
      </top>
      <bottom style="thin">
        <color theme="9" tint="-0.24993999302387238"/>
      </bottom>
    </border>
    <border>
      <left style="thin">
        <color theme="9" tint="-0.24993999302387238"/>
      </left>
      <right style="thin">
        <color theme="9" tint="-0.24993999302387238"/>
      </right>
      <top style="thin">
        <color theme="9" tint="-0.24993999302387238"/>
      </top>
      <bottom style="thin">
        <color theme="9" tint="-0.24993999302387238"/>
      </bottom>
    </border>
    <border>
      <left/>
      <right style="thin">
        <color theme="9" tint="-0.24993999302387238"/>
      </right>
      <top style="thin">
        <color theme="9" tint="-0.24993999302387238"/>
      </top>
      <bottom style="thin">
        <color theme="9" tint="-0.24993999302387238"/>
      </bottom>
    </border>
    <border>
      <left style="medium">
        <color theme="9" tint="-0.24993999302387238"/>
      </left>
      <right style="thin">
        <color theme="9" tint="-0.24993999302387238"/>
      </right>
      <top style="thin">
        <color theme="9" tint="-0.24993999302387238"/>
      </top>
      <bottom style="thin">
        <color theme="9" tint="-0.24993999302387238"/>
      </bottom>
    </border>
    <border>
      <left style="thin">
        <color theme="9" tint="-0.24993999302387238"/>
      </left>
      <right style="medium">
        <color theme="9" tint="-0.24993999302387238"/>
      </right>
      <top style="medium">
        <color theme="9" tint="-0.24993999302387238"/>
      </top>
      <bottom style="thin">
        <color theme="9" tint="-0.24993999302387238"/>
      </bottom>
    </border>
    <border>
      <left style="thin">
        <color theme="9" tint="-0.24993999302387238"/>
      </left>
      <right style="thin">
        <color theme="9" tint="-0.24993999302387238"/>
      </right>
      <top style="medium">
        <color theme="9" tint="-0.24993999302387238"/>
      </top>
      <bottom style="thin">
        <color theme="9" tint="-0.24993999302387238"/>
      </bottom>
    </border>
    <border>
      <left/>
      <right style="thin">
        <color theme="9" tint="-0.24993999302387238"/>
      </right>
      <top style="medium">
        <color theme="9" tint="-0.24993999302387238"/>
      </top>
      <bottom style="thin">
        <color theme="9" tint="-0.24993999302387238"/>
      </bottom>
    </border>
    <border>
      <left style="medium">
        <color theme="9" tint="-0.24993999302387238"/>
      </left>
      <right style="thin">
        <color theme="9" tint="-0.24993999302387238"/>
      </right>
      <top style="medium">
        <color theme="9" tint="-0.24993999302387238"/>
      </top>
      <bottom style="thin">
        <color theme="9" tint="-0.24993999302387238"/>
      </bottom>
    </border>
    <border>
      <left style="thin">
        <color theme="9" tint="-0.24993999302387238"/>
      </left>
      <right style="medium">
        <color theme="9" tint="-0.24993999302387238"/>
      </right>
      <top/>
      <bottom style="medium">
        <color theme="9" tint="-0.24993999302387238"/>
      </bottom>
    </border>
    <border>
      <left style="thin">
        <color theme="9" tint="-0.24993999302387238"/>
      </left>
      <right style="medium">
        <color theme="9" tint="-0.24993999302387238"/>
      </right>
      <top style="thin">
        <color theme="9" tint="-0.24993999302387238"/>
      </top>
      <bottom/>
    </border>
    <border>
      <left style="thin"/>
      <right style="thin"/>
      <top style="thin"/>
      <bottom style="thin"/>
    </border>
    <border>
      <left style="thin">
        <color theme="9" tint="-0.24993999302387238"/>
      </left>
      <right/>
      <top style="thin">
        <color theme="9" tint="-0.24993999302387238"/>
      </top>
      <bottom/>
    </border>
    <border>
      <left/>
      <right style="thin">
        <color theme="9" tint="-0.24993999302387238"/>
      </right>
      <top style="thin">
        <color theme="9" tint="-0.24993999302387238"/>
      </top>
      <bottom/>
    </border>
    <border>
      <left style="thin">
        <color theme="9" tint="-0.24993999302387238"/>
      </left>
      <right/>
      <top/>
      <bottom/>
    </border>
    <border>
      <left/>
      <right style="thin">
        <color theme="9" tint="-0.24993999302387238"/>
      </right>
      <top/>
      <bottom/>
    </border>
    <border>
      <left style="thin">
        <color theme="9" tint="-0.24993999302387238"/>
      </left>
      <right/>
      <top/>
      <bottom style="medium">
        <color theme="9" tint="-0.24993999302387238"/>
      </bottom>
    </border>
    <border>
      <left/>
      <right style="thin">
        <color theme="9" tint="-0.24993999302387238"/>
      </right>
      <top/>
      <bottom style="medium">
        <color theme="9" tint="-0.24993999302387238"/>
      </bottom>
    </border>
    <border>
      <left style="thin">
        <color theme="9" tint="-0.24993999302387238"/>
      </left>
      <right/>
      <top style="thin">
        <color theme="9" tint="-0.24993999302387238"/>
      </top>
      <bottom style="thin">
        <color theme="9" tint="-0.24993999302387238"/>
      </bottom>
    </border>
    <border>
      <left style="thin">
        <color theme="9" tint="-0.24993999302387238"/>
      </left>
      <right/>
      <top style="thin">
        <color theme="9" tint="-0.24993999302387238"/>
      </top>
      <bottom style="medium">
        <color theme="9" tint="-0.24993999302387238"/>
      </bottom>
    </border>
    <border>
      <left/>
      <right style="thin">
        <color theme="9" tint="-0.24993999302387238"/>
      </right>
      <top style="thin">
        <color theme="9" tint="-0.24993999302387238"/>
      </top>
      <bottom style="medium">
        <color theme="9" tint="-0.24993999302387238"/>
      </bottom>
    </border>
    <border>
      <left style="medium">
        <color theme="9" tint="-0.24993999302387238"/>
      </left>
      <right/>
      <top style="thin">
        <color theme="9" tint="-0.24993999302387238"/>
      </top>
      <bottom/>
    </border>
    <border>
      <left style="medium">
        <color theme="9" tint="-0.24993999302387238"/>
      </left>
      <right/>
      <top/>
      <bottom/>
    </border>
    <border>
      <left style="medium">
        <color theme="9" tint="-0.24993999302387238"/>
      </left>
      <right/>
      <top/>
      <bottom style="medium">
        <color theme="9" tint="-0.24993999302387238"/>
      </bottom>
    </border>
    <border>
      <left style="medium">
        <color theme="9" tint="-0.24993999302387238"/>
      </left>
      <right/>
      <top style="medium">
        <color theme="9" tint="-0.24993999302387238"/>
      </top>
      <bottom style="thin">
        <color theme="9" tint="-0.24993999302387238"/>
      </bottom>
    </border>
    <border>
      <left style="medium">
        <color theme="9" tint="-0.24993999302387238"/>
      </left>
      <right/>
      <top style="thin">
        <color theme="9" tint="-0.24993999302387238"/>
      </top>
      <bottom style="thin">
        <color theme="9" tint="-0.24993999302387238"/>
      </bottom>
    </border>
    <border>
      <left/>
      <right/>
      <top/>
      <bottom style="thin"/>
    </border>
    <border>
      <left style="medium">
        <color theme="9" tint="-0.24993999302387238"/>
      </left>
      <right style="thin">
        <color theme="9" tint="-0.24993999302387238"/>
      </right>
      <top style="thin">
        <color theme="9" tint="-0.24993999302387238"/>
      </top>
      <bottom/>
    </border>
    <border>
      <left style="medium">
        <color theme="9" tint="-0.24993999302387238"/>
      </left>
      <right style="thin">
        <color theme="9" tint="-0.24993999302387238"/>
      </right>
      <top/>
      <bottom style="medium">
        <color theme="9" tint="-0.24993999302387238"/>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6" fontId="0" fillId="0" borderId="0" applyFont="0" applyFill="0" applyBorder="0" applyProtection="0">
      <alignment/>
    </xf>
  </cellStyleXfs>
  <cellXfs count="78">
    <xf numFmtId="0" fontId="0" fillId="0" borderId="0" xfId="0" applyAlignment="1">
      <alignment vertical="center"/>
    </xf>
    <xf numFmtId="0" fontId="5" fillId="0" borderId="0" xfId="0" applyFont="1" applyAlignment="1">
      <alignment vertical="center"/>
    </xf>
    <xf numFmtId="38" fontId="0" fillId="0" borderId="1" xfId="20" applyFont="1" applyBorder="1" applyAlignment="1">
      <alignment vertical="center"/>
    </xf>
    <xf numFmtId="38" fontId="0" fillId="0" borderId="2" xfId="20" applyFont="1" applyBorder="1" applyAlignment="1">
      <alignment vertical="center"/>
    </xf>
    <xf numFmtId="38" fontId="6" fillId="0" borderId="2" xfId="20" applyFont="1" applyBorder="1" applyAlignment="1">
      <alignment vertical="center"/>
    </xf>
    <xf numFmtId="0" fontId="0" fillId="0" borderId="3" xfId="0" applyBorder="1" applyAlignment="1">
      <alignment vertical="center"/>
    </xf>
    <xf numFmtId="0" fontId="0" fillId="0" borderId="4" xfId="0" applyBorder="1" applyAlignment="1">
      <alignment horizontal="left" vertical="center" indent="1"/>
    </xf>
    <xf numFmtId="0" fontId="0" fillId="0" borderId="5" xfId="0" applyBorder="1" applyAlignment="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176" fontId="0" fillId="0" borderId="6" xfId="0" applyNumberFormat="1" applyBorder="1" applyAlignment="1">
      <alignment horizontal="center" vertical="center" wrapText="1"/>
    </xf>
    <xf numFmtId="0" fontId="0" fillId="2" borderId="9" xfId="0" applyFill="1" applyBorder="1" applyAlignment="1">
      <alignment horizontal="distributed" vertical="center"/>
    </xf>
    <xf numFmtId="0" fontId="0" fillId="0" borderId="0" xfId="0" applyAlignment="1">
      <alignment horizontal="right" vertical="center"/>
    </xf>
    <xf numFmtId="0" fontId="0" fillId="0" borderId="1" xfId="0" applyBorder="1" applyAlignment="1">
      <alignment vertical="center"/>
    </xf>
    <xf numFmtId="0" fontId="0" fillId="0" borderId="2" xfId="0" applyBorder="1" applyAlignment="1">
      <alignment vertical="center"/>
    </xf>
    <xf numFmtId="177" fontId="0" fillId="0" borderId="2" xfId="0" applyNumberFormat="1" applyBorder="1" applyAlignment="1">
      <alignment vertical="center"/>
    </xf>
    <xf numFmtId="0" fontId="0" fillId="0" borderId="6" xfId="0" applyBorder="1" applyAlignment="1">
      <alignment horizontal="left" vertical="center"/>
    </xf>
    <xf numFmtId="178" fontId="0" fillId="0" borderId="0" xfId="0" applyNumberFormat="1" applyAlignment="1">
      <alignment vertical="center"/>
    </xf>
    <xf numFmtId="176" fontId="0" fillId="0" borderId="0" xfId="0" applyNumberFormat="1" applyAlignment="1">
      <alignment vertical="center"/>
    </xf>
    <xf numFmtId="0" fontId="0" fillId="0" borderId="4" xfId="0" applyBorder="1" applyAlignment="1">
      <alignment horizontal="left" vertical="center"/>
    </xf>
    <xf numFmtId="38" fontId="0" fillId="3" borderId="12" xfId="20" applyFont="1" applyFill="1" applyBorder="1" applyAlignment="1">
      <alignment vertical="center"/>
    </xf>
    <xf numFmtId="38" fontId="0" fillId="4" borderId="12" xfId="20" applyFont="1" applyFill="1" applyBorder="1" applyAlignment="1">
      <alignment vertical="center"/>
    </xf>
    <xf numFmtId="38" fontId="0" fillId="0" borderId="12" xfId="20" applyFont="1" applyBorder="1" applyAlignment="1">
      <alignment vertical="center"/>
    </xf>
    <xf numFmtId="38" fontId="0" fillId="0" borderId="12" xfId="20" applyFont="1" applyBorder="1" applyAlignment="1">
      <alignment horizontal="center" vertical="center"/>
    </xf>
    <xf numFmtId="0" fontId="0" fillId="4" borderId="12" xfId="0" applyFill="1" applyBorder="1" applyAlignment="1">
      <alignment horizontal="center" vertical="center"/>
    </xf>
    <xf numFmtId="0" fontId="10" fillId="5" borderId="12" xfId="0" applyFont="1" applyFill="1" applyBorder="1" applyAlignment="1">
      <alignment horizontal="center" vertical="center"/>
    </xf>
    <xf numFmtId="0" fontId="11" fillId="4" borderId="0" xfId="0" applyFont="1" applyFill="1" applyAlignment="1">
      <alignment horizontal="centerContinuous" vertical="center"/>
    </xf>
    <xf numFmtId="0" fontId="9" fillId="3" borderId="12" xfId="0" applyFont="1" applyFill="1" applyBorder="1" applyAlignment="1">
      <alignment horizontal="right" vertical="center"/>
    </xf>
    <xf numFmtId="0" fontId="10" fillId="5" borderId="12" xfId="0" applyFont="1" applyFill="1" applyBorder="1" applyAlignment="1">
      <alignment horizontal="distributed" vertical="center" indent="9"/>
    </xf>
    <xf numFmtId="0" fontId="0" fillId="4" borderId="12" xfId="0" applyFill="1" applyBorder="1" applyAlignment="1">
      <alignment horizontal="center" vertical="center" wrapText="1"/>
    </xf>
    <xf numFmtId="0" fontId="12" fillId="0" borderId="0" xfId="0" applyFont="1" applyFill="1" applyAlignment="1">
      <alignment vertical="center"/>
    </xf>
    <xf numFmtId="0" fontId="12" fillId="0" borderId="0" xfId="0" applyFont="1" applyFill="1" applyAlignment="1">
      <alignment vertical="center"/>
    </xf>
    <xf numFmtId="0" fontId="0" fillId="0" borderId="0" xfId="0" applyAlignment="1">
      <alignment vertical="center"/>
    </xf>
    <xf numFmtId="38" fontId="0" fillId="0" borderId="3" xfId="20" applyFont="1" applyBorder="1" applyAlignment="1">
      <alignment vertical="center"/>
    </xf>
    <xf numFmtId="38" fontId="0" fillId="4" borderId="12" xfId="20" applyFont="1" applyFill="1" applyBorder="1" applyAlignment="1">
      <alignment horizontal="left" vertical="center"/>
    </xf>
    <xf numFmtId="0" fontId="0" fillId="0" borderId="2" xfId="0" applyBorder="1" applyAlignment="1">
      <alignment vertical="center" shrinkToFit="1"/>
    </xf>
    <xf numFmtId="0" fontId="0" fillId="0" borderId="10" xfId="0" applyBorder="1" applyAlignment="1">
      <alignment vertical="center"/>
    </xf>
    <xf numFmtId="0" fontId="9" fillId="3" borderId="12" xfId="0" applyFont="1" applyFill="1" applyBorder="1" applyAlignment="1">
      <alignment horizontal="center" vertical="center"/>
    </xf>
    <xf numFmtId="38" fontId="0" fillId="4" borderId="12" xfId="20" applyFont="1" applyFill="1" applyBorder="1" applyAlignment="1">
      <alignment horizontal="left" vertical="center" indent="1"/>
    </xf>
    <xf numFmtId="0" fontId="3" fillId="5" borderId="0" xfId="0" applyFont="1" applyFill="1" applyAlignment="1">
      <alignment horizontal="center" vertical="center"/>
    </xf>
    <xf numFmtId="0" fontId="0" fillId="0" borderId="13" xfId="0" applyBorder="1" applyAlignment="1">
      <alignment horizontal="left" vertical="center" wrapText="1" inden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2" borderId="19" xfId="0" applyFill="1" applyBorder="1" applyAlignment="1">
      <alignment horizontal="distributed" vertical="center"/>
    </xf>
    <xf numFmtId="0" fontId="0" fillId="2" borderId="4" xfId="0" applyFill="1" applyBorder="1" applyAlignment="1">
      <alignment horizontal="distributed" vertical="center"/>
    </xf>
    <xf numFmtId="0" fontId="0" fillId="2" borderId="20" xfId="0" applyFill="1" applyBorder="1" applyAlignment="1">
      <alignment horizontal="distributed" vertical="center"/>
    </xf>
    <xf numFmtId="0" fontId="0" fillId="2" borderId="21" xfId="0" applyFill="1" applyBorder="1" applyAlignment="1">
      <alignment horizontal="distributed" vertical="center"/>
    </xf>
    <xf numFmtId="0" fontId="0" fillId="2" borderId="22" xfId="0" applyFill="1"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0" fillId="0" borderId="4" xfId="0" applyBorder="1" applyAlignment="1">
      <alignment horizontal="distributed" vertical="center"/>
    </xf>
    <xf numFmtId="0" fontId="0" fillId="2" borderId="25" xfId="0" applyFill="1" applyBorder="1" applyAlignment="1">
      <alignment horizontal="distributed" vertical="center"/>
    </xf>
    <xf numFmtId="0" fontId="0" fillId="0" borderId="8" xfId="0" applyBorder="1" applyAlignment="1">
      <alignment vertical="center"/>
    </xf>
    <xf numFmtId="0" fontId="0" fillId="2" borderId="26" xfId="0" applyFill="1" applyBorder="1" applyAlignment="1">
      <alignment horizontal="distributed" vertical="center"/>
    </xf>
    <xf numFmtId="0" fontId="0" fillId="0" borderId="4" xfId="0" applyBorder="1" applyAlignment="1">
      <alignment vertical="center"/>
    </xf>
    <xf numFmtId="6" fontId="7" fillId="0" borderId="27" xfId="21" applyFont="1" applyBorder="1" applyAlignment="1">
      <alignment horizontal="center" shrinkToFit="1"/>
    </xf>
    <xf numFmtId="0" fontId="0" fillId="2" borderId="28" xfId="0" applyFill="1" applyBorder="1" applyAlignment="1">
      <alignment horizontal="distributed" vertical="center"/>
    </xf>
    <xf numFmtId="0" fontId="0" fillId="0" borderId="29" xfId="0" applyBorder="1" applyAlignment="1">
      <alignment vertical="center"/>
    </xf>
    <xf numFmtId="0" fontId="8" fillId="5" borderId="0" xfId="0" applyFont="1" applyFill="1" applyAlignment="1">
      <alignment horizontal="center" vertical="center"/>
    </xf>
    <xf numFmtId="0" fontId="0" fillId="2" borderId="22" xfId="0" applyFill="1"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2" borderId="19" xfId="0" applyFill="1" applyBorder="1" applyAlignment="1">
      <alignment horizontal="distributed" vertical="center" indent="2"/>
    </xf>
    <xf numFmtId="0" fontId="0" fillId="2" borderId="4" xfId="0" applyFill="1" applyBorder="1" applyAlignment="1">
      <alignment horizontal="distributed" vertical="center" indent="2"/>
    </xf>
    <xf numFmtId="0" fontId="0" fillId="0" borderId="4" xfId="0" applyBorder="1" applyAlignment="1">
      <alignment horizontal="distributed" vertical="center" indent="2"/>
    </xf>
    <xf numFmtId="0" fontId="0" fillId="2" borderId="20" xfId="0" applyFill="1" applyBorder="1" applyAlignment="1">
      <alignment horizontal="distributed" vertical="center" indent="2"/>
    </xf>
    <xf numFmtId="0" fontId="0" fillId="2" borderId="21" xfId="0" applyFill="1" applyBorder="1" applyAlignment="1">
      <alignment horizontal="distributed" vertical="center" indent="2"/>
    </xf>
    <xf numFmtId="0" fontId="11" fillId="4" borderId="0" xfId="0" applyFont="1" applyFill="1" applyAlignment="1">
      <alignment horizontal="center" vertical="center"/>
    </xf>
  </cellXfs>
  <cellStyles count="8">
    <cellStyle name="Normal" xfId="0"/>
    <cellStyle name="Percent" xfId="15"/>
    <cellStyle name="Currency" xfId="16"/>
    <cellStyle name="Currency [0]" xfId="17"/>
    <cellStyle name="Comma" xfId="18"/>
    <cellStyle name="Comma [0]" xfId="19"/>
    <cellStyle name="桁区切り" xfId="20"/>
    <cellStyle name="通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2806;&#20184;&#12369;&#12495;&#12540;&#12489;&#12487;&#12451;&#12473;&#12463;&#12496;&#12483;&#12463;&#12450;&#12483;&#12503;\&#12381;&#12398;&#20182;&#35611;&#24231;\Excel\&#38306;&#25968;&#12486;&#12463;&#12491;&#12483;&#12463;&#12288;&#12499;&#12472;&#12493;&#12473;&#27963;&#29992;\&#35531;&#27714;&#26360;(&#23455;&#36341;&#9312;&#65289;\&#35531;&#27714;&#26360;(&#23436;&#25104;&#2925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顧客一覧"/>
      <sheetName val="送料一覧"/>
      <sheetName val="商品一覧"/>
    </sheetNames>
    <sheetDataSet>
      <sheetData sheetId="0">
        <row r="2">
          <cell r="A2">
            <v>1001</v>
          </cell>
          <cell r="B2" t="str">
            <v>ナチュラル株式会社</v>
          </cell>
          <cell r="C2" t="str">
            <v>西井　美里</v>
          </cell>
          <cell r="D2" t="str">
            <v>166-XXXX</v>
          </cell>
          <cell r="E2" t="str">
            <v>東京都</v>
          </cell>
          <cell r="F2" t="str">
            <v>杉並区阿佐谷南X-X-X</v>
          </cell>
          <cell r="G2" t="str">
            <v>03-XXXX-XXXX</v>
          </cell>
          <cell r="H2">
            <v>735</v>
          </cell>
          <cell r="I2">
            <v>39365</v>
          </cell>
        </row>
        <row r="3">
          <cell r="A3">
            <v>1002</v>
          </cell>
          <cell r="B3" t="str">
            <v>株式会社クボクッキング</v>
          </cell>
          <cell r="C3" t="str">
            <v>久保　洋子</v>
          </cell>
          <cell r="D3" t="str">
            <v>231-XXXX </v>
          </cell>
          <cell r="E3" t="str">
            <v>神奈川県</v>
          </cell>
          <cell r="F3" t="str">
            <v>横浜市中区X-X-X</v>
          </cell>
          <cell r="G3" t="str">
            <v>045-XXX-XXXX</v>
          </cell>
          <cell r="H3">
            <v>735</v>
          </cell>
          <cell r="I3">
            <v>39365</v>
          </cell>
        </row>
        <row r="4">
          <cell r="A4">
            <v>1003</v>
          </cell>
          <cell r="B4" t="str">
            <v>おおつき販売株式会社</v>
          </cell>
          <cell r="C4" t="str">
            <v>大槻　智夫</v>
          </cell>
          <cell r="D4" t="str">
            <v>910-XXXX</v>
          </cell>
          <cell r="E4" t="str">
            <v>福井県</v>
          </cell>
          <cell r="F4" t="str">
            <v>福井市大手X-X-X　</v>
          </cell>
          <cell r="G4" t="str">
            <v>0776-XX-XXXX</v>
          </cell>
          <cell r="H4">
            <v>840</v>
          </cell>
          <cell r="I4">
            <v>39370</v>
          </cell>
        </row>
        <row r="5">
          <cell r="A5">
            <v>1004</v>
          </cell>
          <cell r="B5" t="str">
            <v>アサヒクッキングスクール</v>
          </cell>
          <cell r="C5" t="str">
            <v>土江　裕子</v>
          </cell>
          <cell r="D5" t="str">
            <v>260-XXXX</v>
          </cell>
          <cell r="E5" t="str">
            <v>千葉県</v>
          </cell>
          <cell r="F5" t="str">
            <v>千葉市中央区旭町X-X-X</v>
          </cell>
          <cell r="G5" t="str">
            <v>043-XXX-XXXX</v>
          </cell>
          <cell r="H5">
            <v>735</v>
          </cell>
          <cell r="I5">
            <v>39370</v>
          </cell>
        </row>
        <row r="6">
          <cell r="A6">
            <v>1005</v>
          </cell>
          <cell r="B6" t="str">
            <v>有限会社ユミ</v>
          </cell>
          <cell r="C6" t="str">
            <v>佐々木　由美</v>
          </cell>
          <cell r="D6" t="str">
            <v>760-XXXX</v>
          </cell>
          <cell r="E6" t="str">
            <v>香川県</v>
          </cell>
          <cell r="F6" t="str">
            <v>高松市紺屋町X-X-X</v>
          </cell>
          <cell r="G6" t="str">
            <v>087-XXX-XXXX</v>
          </cell>
          <cell r="H6">
            <v>840</v>
          </cell>
          <cell r="I6">
            <v>39371</v>
          </cell>
        </row>
        <row r="7">
          <cell r="A7">
            <v>1006</v>
          </cell>
          <cell r="B7" t="str">
            <v>株式会社フラッシュ</v>
          </cell>
          <cell r="C7" t="str">
            <v>大戸　光一</v>
          </cell>
          <cell r="D7" t="str">
            <v>890-XXXX</v>
          </cell>
          <cell r="E7" t="str">
            <v>鹿児島県</v>
          </cell>
          <cell r="F7" t="str">
            <v>鹿児島市荒田X-X</v>
          </cell>
          <cell r="G7" t="str">
            <v>099-XXX-XXXX</v>
          </cell>
          <cell r="H7">
            <v>1050</v>
          </cell>
          <cell r="I7">
            <v>39372</v>
          </cell>
        </row>
        <row r="8">
          <cell r="A8">
            <v>1007</v>
          </cell>
          <cell r="B8" t="str">
            <v>マーメイドキッチン株式会社</v>
          </cell>
          <cell r="C8" t="str">
            <v>沢村　舞</v>
          </cell>
          <cell r="D8" t="str">
            <v>105-XXXX</v>
          </cell>
          <cell r="E8" t="str">
            <v>東京都</v>
          </cell>
          <cell r="F8" t="str">
            <v>港区虎ノ門XX-X-X</v>
          </cell>
          <cell r="G8" t="str">
            <v>03-XXXX-XXXX</v>
          </cell>
          <cell r="H8">
            <v>735</v>
          </cell>
          <cell r="I8">
            <v>39375</v>
          </cell>
        </row>
        <row r="9">
          <cell r="A9">
            <v>1008</v>
          </cell>
          <cell r="B9" t="str">
            <v>岡田雑貨販売株式会社</v>
          </cell>
          <cell r="C9" t="str">
            <v>岡田　喜絵</v>
          </cell>
          <cell r="D9" t="str">
            <v>194-XXXX</v>
          </cell>
          <cell r="E9" t="str">
            <v>東京都</v>
          </cell>
          <cell r="F9" t="str">
            <v>町田市原町田XX-XX-X</v>
          </cell>
          <cell r="G9" t="str">
            <v>042-XXX-XXXX</v>
          </cell>
          <cell r="H9">
            <v>735</v>
          </cell>
          <cell r="I9">
            <v>39376</v>
          </cell>
        </row>
        <row r="10">
          <cell r="A10">
            <v>1009</v>
          </cell>
          <cell r="B10" t="str">
            <v>堀江調理専門学校</v>
          </cell>
          <cell r="C10" t="str">
            <v>堀江　祥子</v>
          </cell>
          <cell r="D10" t="str">
            <v>154-XXXX</v>
          </cell>
          <cell r="E10" t="str">
            <v>東京都</v>
          </cell>
          <cell r="F10" t="str">
            <v>世田谷区豪徳寺X-X-X</v>
          </cell>
          <cell r="G10" t="str">
            <v>03-XXXX-XXXX</v>
          </cell>
          <cell r="H10">
            <v>735</v>
          </cell>
          <cell r="I10">
            <v>39380</v>
          </cell>
        </row>
        <row r="11">
          <cell r="A11">
            <v>1010</v>
          </cell>
          <cell r="B11" t="str">
            <v>株式会社エリーゼ</v>
          </cell>
          <cell r="C11" t="str">
            <v>福西　絵里</v>
          </cell>
          <cell r="D11" t="str">
            <v>612-XXXX</v>
          </cell>
          <cell r="E11" t="str">
            <v>京都府</v>
          </cell>
          <cell r="F11" t="str">
            <v>京都市伏見区XX-XX-X</v>
          </cell>
          <cell r="G11" t="str">
            <v>075-XXX-XXXX</v>
          </cell>
          <cell r="H11">
            <v>840</v>
          </cell>
          <cell r="I11">
            <v>39380</v>
          </cell>
        </row>
        <row r="12">
          <cell r="A12">
            <v>1011</v>
          </cell>
          <cell r="B12" t="str">
            <v>株式会社K企画</v>
          </cell>
          <cell r="C12" t="str">
            <v>伊東　恵子</v>
          </cell>
          <cell r="D12" t="str">
            <v>754-XXXX</v>
          </cell>
          <cell r="E12" t="str">
            <v>山口県</v>
          </cell>
          <cell r="F12" t="str">
            <v>吉敷郡小郡町X-X-X</v>
          </cell>
          <cell r="G12" t="str">
            <v>083-XXX-XXXX</v>
          </cell>
          <cell r="H12">
            <v>840</v>
          </cell>
          <cell r="I12">
            <v>39381</v>
          </cell>
        </row>
        <row r="13">
          <cell r="A13">
            <v>1012</v>
          </cell>
          <cell r="B13" t="str">
            <v>真紀料理教室</v>
          </cell>
          <cell r="C13" t="str">
            <v>渡辺　真紀</v>
          </cell>
          <cell r="D13" t="str">
            <v>811-XXXX</v>
          </cell>
          <cell r="E13" t="str">
            <v>福岡県</v>
          </cell>
          <cell r="F13" t="str">
            <v>福岡市東区X-X-X</v>
          </cell>
          <cell r="G13" t="str">
            <v>092-XXX-XXXX</v>
          </cell>
          <cell r="H13">
            <v>1050</v>
          </cell>
          <cell r="I13">
            <v>39383</v>
          </cell>
        </row>
        <row r="14">
          <cell r="A14">
            <v>1013</v>
          </cell>
          <cell r="B14" t="str">
            <v>株式会社さくら販売</v>
          </cell>
          <cell r="C14" t="str">
            <v>原田　孝二</v>
          </cell>
          <cell r="D14" t="str">
            <v>540-XXXX</v>
          </cell>
          <cell r="E14" t="str">
            <v>大阪府</v>
          </cell>
          <cell r="F14" t="str">
            <v>大阪市中央区X-X-X</v>
          </cell>
          <cell r="G14" t="str">
            <v>06-XXXX-XXXX</v>
          </cell>
          <cell r="H14">
            <v>840</v>
          </cell>
          <cell r="I14">
            <v>39388</v>
          </cell>
        </row>
        <row r="15">
          <cell r="A15">
            <v>1014</v>
          </cell>
          <cell r="B15" t="str">
            <v>キッチン雑貨 オレンジ・ホーム</v>
          </cell>
          <cell r="C15" t="str">
            <v>山本　大輔</v>
          </cell>
          <cell r="D15" t="str">
            <v>006-XXXX</v>
          </cell>
          <cell r="E15" t="str">
            <v>北海道</v>
          </cell>
          <cell r="F15" t="str">
            <v>札幌市手稲区XX-XX</v>
          </cell>
          <cell r="G15" t="str">
            <v>011-XXX-XXXX</v>
          </cell>
          <cell r="H15">
            <v>1050</v>
          </cell>
          <cell r="I15">
            <v>39390</v>
          </cell>
        </row>
        <row r="16">
          <cell r="A16">
            <v>1015</v>
          </cell>
          <cell r="B16" t="str">
            <v>パイナップル・カフェ株式会社</v>
          </cell>
          <cell r="C16" t="str">
            <v>本庄　祐子</v>
          </cell>
          <cell r="D16" t="str">
            <v>103-XXXX </v>
          </cell>
          <cell r="E16" t="str">
            <v>東京都</v>
          </cell>
          <cell r="F16" t="str">
            <v>中央区日本橋X-X-X　</v>
          </cell>
          <cell r="G16" t="str">
            <v>03-XXXX-XXXX</v>
          </cell>
          <cell r="H16">
            <v>735</v>
          </cell>
          <cell r="I16">
            <v>39390</v>
          </cell>
        </row>
      </sheetData>
      <sheetData sheetId="1">
        <row r="2">
          <cell r="A2" t="str">
            <v>北海道</v>
          </cell>
          <cell r="B2">
            <v>1050</v>
          </cell>
        </row>
        <row r="3">
          <cell r="A3" t="str">
            <v>青森県</v>
          </cell>
          <cell r="B3">
            <v>840</v>
          </cell>
        </row>
        <row r="4">
          <cell r="A4" t="str">
            <v>岩手県</v>
          </cell>
          <cell r="B4">
            <v>840</v>
          </cell>
        </row>
        <row r="5">
          <cell r="A5" t="str">
            <v>秋田県</v>
          </cell>
          <cell r="B5">
            <v>840</v>
          </cell>
        </row>
        <row r="6">
          <cell r="A6" t="str">
            <v>山形県</v>
          </cell>
          <cell r="B6">
            <v>840</v>
          </cell>
        </row>
        <row r="7">
          <cell r="A7" t="str">
            <v>宮城県</v>
          </cell>
          <cell r="B7">
            <v>840</v>
          </cell>
        </row>
        <row r="8">
          <cell r="A8" t="str">
            <v>福島県</v>
          </cell>
          <cell r="B8">
            <v>840</v>
          </cell>
        </row>
        <row r="9">
          <cell r="A9" t="str">
            <v>茨城県</v>
          </cell>
          <cell r="B9">
            <v>735</v>
          </cell>
        </row>
        <row r="10">
          <cell r="A10" t="str">
            <v>栃木県</v>
          </cell>
          <cell r="B10">
            <v>735</v>
          </cell>
        </row>
        <row r="11">
          <cell r="A11" t="str">
            <v>群馬県</v>
          </cell>
          <cell r="B11">
            <v>735</v>
          </cell>
        </row>
        <row r="12">
          <cell r="A12" t="str">
            <v>埼玉県</v>
          </cell>
          <cell r="B12">
            <v>735</v>
          </cell>
        </row>
        <row r="13">
          <cell r="A13" t="str">
            <v>東京都</v>
          </cell>
          <cell r="B13">
            <v>735</v>
          </cell>
        </row>
        <row r="14">
          <cell r="A14" t="str">
            <v>千葉県</v>
          </cell>
          <cell r="B14">
            <v>735</v>
          </cell>
        </row>
        <row r="15">
          <cell r="A15" t="str">
            <v>神奈川県</v>
          </cell>
          <cell r="B15">
            <v>735</v>
          </cell>
        </row>
        <row r="16">
          <cell r="A16" t="str">
            <v>山梨県</v>
          </cell>
          <cell r="B16">
            <v>735</v>
          </cell>
        </row>
        <row r="17">
          <cell r="A17" t="str">
            <v>静岡県</v>
          </cell>
          <cell r="B17">
            <v>735</v>
          </cell>
        </row>
        <row r="18">
          <cell r="A18" t="str">
            <v>新潟県</v>
          </cell>
          <cell r="B18">
            <v>840</v>
          </cell>
        </row>
        <row r="19">
          <cell r="A19" t="str">
            <v>長野県</v>
          </cell>
          <cell r="B19">
            <v>840</v>
          </cell>
        </row>
        <row r="20">
          <cell r="A20" t="str">
            <v>富山県</v>
          </cell>
          <cell r="B20">
            <v>840</v>
          </cell>
        </row>
        <row r="21">
          <cell r="A21" t="str">
            <v>石川県</v>
          </cell>
          <cell r="B21">
            <v>840</v>
          </cell>
        </row>
        <row r="22">
          <cell r="A22" t="str">
            <v>福井県</v>
          </cell>
          <cell r="B22">
            <v>840</v>
          </cell>
        </row>
        <row r="23">
          <cell r="A23" t="str">
            <v>愛知県</v>
          </cell>
          <cell r="B23">
            <v>840</v>
          </cell>
        </row>
        <row r="24">
          <cell r="A24" t="str">
            <v>岐阜県</v>
          </cell>
          <cell r="B24">
            <v>840</v>
          </cell>
        </row>
        <row r="25">
          <cell r="A25" t="str">
            <v>三重県</v>
          </cell>
          <cell r="B25">
            <v>840</v>
          </cell>
        </row>
        <row r="26">
          <cell r="A26" t="str">
            <v>京都府</v>
          </cell>
          <cell r="B26">
            <v>840</v>
          </cell>
        </row>
        <row r="27">
          <cell r="A27" t="str">
            <v>滋賀県</v>
          </cell>
          <cell r="B27">
            <v>840</v>
          </cell>
        </row>
        <row r="28">
          <cell r="A28" t="str">
            <v>大阪府</v>
          </cell>
          <cell r="B28">
            <v>840</v>
          </cell>
        </row>
        <row r="29">
          <cell r="A29" t="str">
            <v>兵庫県</v>
          </cell>
          <cell r="B29">
            <v>840</v>
          </cell>
        </row>
        <row r="30">
          <cell r="A30" t="str">
            <v>奈良県</v>
          </cell>
          <cell r="B30">
            <v>840</v>
          </cell>
        </row>
        <row r="31">
          <cell r="A31" t="str">
            <v>和歌山県</v>
          </cell>
          <cell r="B31">
            <v>840</v>
          </cell>
        </row>
        <row r="32">
          <cell r="A32" t="str">
            <v>鳥取県</v>
          </cell>
          <cell r="B32">
            <v>840</v>
          </cell>
        </row>
        <row r="33">
          <cell r="A33" t="str">
            <v>岡山県</v>
          </cell>
          <cell r="B33">
            <v>840</v>
          </cell>
        </row>
        <row r="34">
          <cell r="A34" t="str">
            <v>島根県</v>
          </cell>
          <cell r="B34">
            <v>840</v>
          </cell>
        </row>
        <row r="35">
          <cell r="A35" t="str">
            <v>広島県</v>
          </cell>
          <cell r="B35">
            <v>840</v>
          </cell>
        </row>
        <row r="36">
          <cell r="A36" t="str">
            <v>山口県</v>
          </cell>
          <cell r="B36">
            <v>840</v>
          </cell>
        </row>
        <row r="37">
          <cell r="A37" t="str">
            <v>香川県</v>
          </cell>
          <cell r="B37">
            <v>840</v>
          </cell>
        </row>
        <row r="38">
          <cell r="A38" t="str">
            <v>徳島県</v>
          </cell>
          <cell r="B38">
            <v>840</v>
          </cell>
        </row>
        <row r="39">
          <cell r="A39" t="str">
            <v>愛媛県</v>
          </cell>
          <cell r="B39">
            <v>840</v>
          </cell>
        </row>
        <row r="40">
          <cell r="A40" t="str">
            <v>高知県</v>
          </cell>
          <cell r="B40">
            <v>840</v>
          </cell>
        </row>
        <row r="41">
          <cell r="A41" t="str">
            <v>福岡県</v>
          </cell>
          <cell r="B41">
            <v>1050</v>
          </cell>
        </row>
        <row r="42">
          <cell r="A42" t="str">
            <v>佐賀県</v>
          </cell>
          <cell r="B42">
            <v>1050</v>
          </cell>
        </row>
        <row r="43">
          <cell r="A43" t="str">
            <v>長崎県</v>
          </cell>
          <cell r="B43">
            <v>1050</v>
          </cell>
        </row>
        <row r="44">
          <cell r="A44" t="str">
            <v>大分県</v>
          </cell>
          <cell r="B44">
            <v>1050</v>
          </cell>
        </row>
        <row r="45">
          <cell r="A45" t="str">
            <v>熊本県</v>
          </cell>
          <cell r="B45">
            <v>1050</v>
          </cell>
        </row>
        <row r="46">
          <cell r="A46" t="str">
            <v>宮崎県</v>
          </cell>
          <cell r="B46">
            <v>1050</v>
          </cell>
        </row>
        <row r="47">
          <cell r="A47" t="str">
            <v>鹿児島県</v>
          </cell>
          <cell r="B47">
            <v>1050</v>
          </cell>
        </row>
        <row r="48">
          <cell r="A48" t="str">
            <v>沖縄県</v>
          </cell>
          <cell r="B48">
            <v>1050</v>
          </cell>
        </row>
      </sheetData>
      <sheetData sheetId="2">
        <row r="2">
          <cell r="A2" t="str">
            <v>D-101</v>
          </cell>
          <cell r="B2" t="str">
            <v>フードカッター　キュイジーン</v>
          </cell>
          <cell r="C2" t="str">
            <v>DLC8 容量2.3L</v>
          </cell>
          <cell r="D2">
            <v>48550</v>
          </cell>
          <cell r="E2">
            <v>43700</v>
          </cell>
        </row>
        <row r="3">
          <cell r="A3" t="str">
            <v>D-102</v>
          </cell>
          <cell r="B3" t="str">
            <v>ハンドミキサー　キュイジーン</v>
          </cell>
          <cell r="C3" t="str">
            <v>170W</v>
          </cell>
          <cell r="D3">
            <v>9800</v>
          </cell>
          <cell r="E3">
            <v>8800</v>
          </cell>
        </row>
        <row r="4">
          <cell r="A4" t="str">
            <v>D-103</v>
          </cell>
          <cell r="B4" t="str">
            <v>ミキサー　ダーミックス</v>
          </cell>
          <cell r="C4" t="str">
            <v>110W</v>
          </cell>
          <cell r="D4">
            <v>29800</v>
          </cell>
          <cell r="E4">
            <v>26800</v>
          </cell>
        </row>
        <row r="5">
          <cell r="A5" t="str">
            <v>D-104</v>
          </cell>
          <cell r="B5" t="str">
            <v>トースター　SANNROGI</v>
          </cell>
          <cell r="C5" t="str">
            <v>1000W</v>
          </cell>
          <cell r="D5">
            <v>43000</v>
          </cell>
          <cell r="E5">
            <v>38700</v>
          </cell>
        </row>
        <row r="6">
          <cell r="A6" t="str">
            <v>D-105</v>
          </cell>
          <cell r="B6" t="str">
            <v>アイスクリームメーカー</v>
          </cell>
          <cell r="C6" t="str">
            <v>T360 1.5L</v>
          </cell>
          <cell r="D6">
            <v>19550</v>
          </cell>
          <cell r="E6">
            <v>17600</v>
          </cell>
        </row>
        <row r="7">
          <cell r="A7" t="str">
            <v>I-101</v>
          </cell>
          <cell r="B7" t="str">
            <v>木製まな板</v>
          </cell>
          <cell r="C7" t="str">
            <v>24×38×3cm</v>
          </cell>
          <cell r="D7">
            <v>2500</v>
          </cell>
          <cell r="E7">
            <v>2300</v>
          </cell>
        </row>
        <row r="8">
          <cell r="A8" t="str">
            <v>I-102</v>
          </cell>
          <cell r="B8" t="str">
            <v>プラスチックまな板</v>
          </cell>
          <cell r="C8" t="str">
            <v>大　45×25×1.2cm</v>
          </cell>
          <cell r="D8">
            <v>4000</v>
          </cell>
          <cell r="E8">
            <v>3600</v>
          </cell>
        </row>
        <row r="9">
          <cell r="A9" t="str">
            <v>I-103</v>
          </cell>
          <cell r="B9" t="str">
            <v>プラスチックまな板</v>
          </cell>
          <cell r="C9" t="str">
            <v>小　35×20×1.2</v>
          </cell>
          <cell r="D9">
            <v>3000</v>
          </cell>
          <cell r="E9">
            <v>2700</v>
          </cell>
        </row>
        <row r="10">
          <cell r="A10" t="str">
            <v>I-104</v>
          </cell>
          <cell r="B10" t="str">
            <v>キッチンスケール デリカ</v>
          </cell>
          <cell r="C10" t="str">
            <v>2kg</v>
          </cell>
          <cell r="D10">
            <v>5800</v>
          </cell>
          <cell r="E10">
            <v>5200</v>
          </cell>
        </row>
        <row r="11">
          <cell r="A11" t="str">
            <v>I-105</v>
          </cell>
          <cell r="B11" t="str">
            <v>野菜水切り器</v>
          </cell>
          <cell r="C11" t="str">
            <v>φ23cm</v>
          </cell>
          <cell r="D11">
            <v>2850</v>
          </cell>
          <cell r="E11">
            <v>2600</v>
          </cell>
        </row>
        <row r="12">
          <cell r="A12" t="str">
            <v>I-106</v>
          </cell>
          <cell r="B12" t="str">
            <v>オーブンミット</v>
          </cell>
          <cell r="C12" t="str">
            <v>33cm</v>
          </cell>
          <cell r="D12">
            <v>920</v>
          </cell>
          <cell r="E12">
            <v>800</v>
          </cell>
        </row>
        <row r="13">
          <cell r="A13" t="str">
            <v>I-107</v>
          </cell>
          <cell r="B13" t="str">
            <v>木製ヘラ丸</v>
          </cell>
          <cell r="C13" t="str">
            <v>30cm</v>
          </cell>
          <cell r="D13">
            <v>480</v>
          </cell>
          <cell r="E13">
            <v>400</v>
          </cell>
        </row>
        <row r="14">
          <cell r="A14" t="str">
            <v>I-108</v>
          </cell>
          <cell r="B14" t="str">
            <v>木製ヘラ角</v>
          </cell>
          <cell r="C14" t="str">
            <v>30cm</v>
          </cell>
          <cell r="D14">
            <v>600</v>
          </cell>
          <cell r="E14">
            <v>500</v>
          </cell>
        </row>
        <row r="15">
          <cell r="A15" t="str">
            <v>I-109</v>
          </cell>
          <cell r="B15" t="str">
            <v>耐熱ゴムベラ</v>
          </cell>
          <cell r="C15" t="str">
            <v>25cm</v>
          </cell>
          <cell r="D15">
            <v>520</v>
          </cell>
          <cell r="E15">
            <v>500</v>
          </cell>
        </row>
        <row r="16">
          <cell r="A16" t="str">
            <v>I-110</v>
          </cell>
          <cell r="B16" t="str">
            <v>お玉</v>
          </cell>
          <cell r="C16" t="str">
            <v>中</v>
          </cell>
          <cell r="D16">
            <v>1100</v>
          </cell>
          <cell r="E16">
            <v>1000</v>
          </cell>
        </row>
        <row r="17">
          <cell r="A17" t="str">
            <v>I-111</v>
          </cell>
          <cell r="B17" t="str">
            <v>お玉</v>
          </cell>
          <cell r="C17" t="str">
            <v>小</v>
          </cell>
          <cell r="D17">
            <v>920</v>
          </cell>
          <cell r="E17">
            <v>800</v>
          </cell>
        </row>
        <row r="18">
          <cell r="A18" t="str">
            <v>I-112</v>
          </cell>
          <cell r="B18" t="str">
            <v>フライ返し</v>
          </cell>
          <cell r="D18">
            <v>480</v>
          </cell>
          <cell r="E18">
            <v>400</v>
          </cell>
        </row>
        <row r="19">
          <cell r="A19" t="str">
            <v>I-113</v>
          </cell>
          <cell r="B19" t="str">
            <v>万能こし器</v>
          </cell>
          <cell r="C19" t="str">
            <v>12cm</v>
          </cell>
          <cell r="D19">
            <v>1120</v>
          </cell>
          <cell r="E19">
            <v>1000</v>
          </cell>
        </row>
        <row r="20">
          <cell r="A20" t="str">
            <v>I-114</v>
          </cell>
          <cell r="B20" t="str">
            <v>トング</v>
          </cell>
          <cell r="C20" t="str">
            <v>19cm</v>
          </cell>
          <cell r="D20">
            <v>660</v>
          </cell>
          <cell r="E20">
            <v>600</v>
          </cell>
        </row>
        <row r="21">
          <cell r="A21" t="str">
            <v>N-101</v>
          </cell>
          <cell r="B21" t="str">
            <v>パスタロボスーパー</v>
          </cell>
          <cell r="C21" t="str">
            <v>大　φ23cm　5L</v>
          </cell>
          <cell r="D21">
            <v>28550</v>
          </cell>
          <cell r="E21">
            <v>25700</v>
          </cell>
        </row>
        <row r="22">
          <cell r="A22" t="str">
            <v>N-102</v>
          </cell>
          <cell r="B22" t="str">
            <v>パスタロボスーパー</v>
          </cell>
          <cell r="C22" t="str">
            <v>小　φ18cm　3L</v>
          </cell>
          <cell r="D22">
            <v>23550</v>
          </cell>
          <cell r="E22">
            <v>21200</v>
          </cell>
        </row>
        <row r="23">
          <cell r="A23" t="str">
            <v>N-103</v>
          </cell>
          <cell r="B23" t="str">
            <v>雪平鍋</v>
          </cell>
          <cell r="C23" t="str">
            <v>27cm</v>
          </cell>
          <cell r="D23">
            <v>6500</v>
          </cell>
          <cell r="E23">
            <v>5900</v>
          </cell>
        </row>
        <row r="24">
          <cell r="A24" t="str">
            <v>N-104</v>
          </cell>
          <cell r="B24" t="str">
            <v>雪平鍋</v>
          </cell>
          <cell r="C24" t="str">
            <v>24cm</v>
          </cell>
          <cell r="D24">
            <v>3650</v>
          </cell>
          <cell r="E24">
            <v>3300</v>
          </cell>
        </row>
        <row r="25">
          <cell r="A25" t="str">
            <v>N-105</v>
          </cell>
          <cell r="B25" t="str">
            <v>雪平鍋</v>
          </cell>
          <cell r="C25" t="str">
            <v>18cm</v>
          </cell>
          <cell r="D25">
            <v>2100</v>
          </cell>
          <cell r="E25">
            <v>1900</v>
          </cell>
        </row>
        <row r="26">
          <cell r="A26" t="str">
            <v>N-106</v>
          </cell>
          <cell r="B26" t="str">
            <v>雪平鍋</v>
          </cell>
          <cell r="C26" t="str">
            <v>15cm</v>
          </cell>
          <cell r="D26">
            <v>1750</v>
          </cell>
          <cell r="E26">
            <v>1600</v>
          </cell>
        </row>
        <row r="27">
          <cell r="A27" t="str">
            <v>N-107</v>
          </cell>
          <cell r="B27" t="str">
            <v>フスラー圧力鍋</v>
          </cell>
          <cell r="C27" t="str">
            <v>10L</v>
          </cell>
          <cell r="D27">
            <v>36540</v>
          </cell>
          <cell r="E27">
            <v>32900</v>
          </cell>
        </row>
        <row r="28">
          <cell r="A28" t="str">
            <v>N-108</v>
          </cell>
          <cell r="B28" t="str">
            <v>フスラー圧力鍋</v>
          </cell>
          <cell r="C28" t="str">
            <v>8L</v>
          </cell>
          <cell r="D28">
            <v>34850</v>
          </cell>
          <cell r="E28">
            <v>31400</v>
          </cell>
        </row>
        <row r="29">
          <cell r="A29" t="str">
            <v>N-109</v>
          </cell>
          <cell r="B29" t="str">
            <v>フスラー圧力鍋</v>
          </cell>
          <cell r="C29" t="str">
            <v>6L</v>
          </cell>
          <cell r="D29">
            <v>30150</v>
          </cell>
          <cell r="E29">
            <v>27100</v>
          </cell>
        </row>
        <row r="30">
          <cell r="A30" t="str">
            <v>N-110</v>
          </cell>
          <cell r="B30" t="str">
            <v>鉄フライパン</v>
          </cell>
          <cell r="C30" t="str">
            <v>22cm</v>
          </cell>
          <cell r="D30">
            <v>1650</v>
          </cell>
          <cell r="E30">
            <v>1500</v>
          </cell>
        </row>
        <row r="31">
          <cell r="A31" t="str">
            <v>N-111</v>
          </cell>
          <cell r="B31" t="str">
            <v>鉄フライパン</v>
          </cell>
          <cell r="C31" t="str">
            <v>18cm</v>
          </cell>
          <cell r="D31">
            <v>1200</v>
          </cell>
          <cell r="E31">
            <v>1100</v>
          </cell>
        </row>
        <row r="32">
          <cell r="A32" t="str">
            <v>N-112</v>
          </cell>
          <cell r="B32" t="str">
            <v>蒸し器</v>
          </cell>
          <cell r="C32" t="str">
            <v>30cm</v>
          </cell>
          <cell r="D32">
            <v>13950</v>
          </cell>
          <cell r="E32">
            <v>12600</v>
          </cell>
        </row>
        <row r="33">
          <cell r="A33" t="str">
            <v>N-113</v>
          </cell>
          <cell r="B33" t="str">
            <v>蒸し器</v>
          </cell>
          <cell r="C33" t="str">
            <v>26cm</v>
          </cell>
          <cell r="D33">
            <v>11800</v>
          </cell>
          <cell r="E33">
            <v>10600</v>
          </cell>
        </row>
        <row r="34">
          <cell r="A34" t="str">
            <v>N-114</v>
          </cell>
          <cell r="B34" t="str">
            <v>中華鍋</v>
          </cell>
          <cell r="C34" t="str">
            <v>39cm</v>
          </cell>
          <cell r="D34">
            <v>2750</v>
          </cell>
          <cell r="E34">
            <v>2500</v>
          </cell>
        </row>
        <row r="35">
          <cell r="A35" t="str">
            <v>S-101</v>
          </cell>
          <cell r="B35" t="str">
            <v>ベビーパウンド型</v>
          </cell>
          <cell r="C35" t="str">
            <v>大　φ6×18cm×H4cm</v>
          </cell>
          <cell r="D35">
            <v>580</v>
          </cell>
          <cell r="E35">
            <v>500</v>
          </cell>
        </row>
        <row r="36">
          <cell r="A36" t="str">
            <v>S-102</v>
          </cell>
          <cell r="B36" t="str">
            <v>ベビーパウンド型</v>
          </cell>
          <cell r="C36" t="str">
            <v>小　φ6.5×11cm×H4cm</v>
          </cell>
          <cell r="D36">
            <v>580</v>
          </cell>
          <cell r="E36">
            <v>500</v>
          </cell>
        </row>
        <row r="37">
          <cell r="A37" t="str">
            <v>S-103</v>
          </cell>
          <cell r="B37" t="str">
            <v>ケーキ回転台</v>
          </cell>
          <cell r="C37" t="str">
            <v>27cm</v>
          </cell>
          <cell r="D37">
            <v>1160</v>
          </cell>
          <cell r="E37">
            <v>1000</v>
          </cell>
        </row>
        <row r="38">
          <cell r="A38" t="str">
            <v>S-104</v>
          </cell>
          <cell r="B38" t="str">
            <v>ケーキクーラー</v>
          </cell>
          <cell r="C38" t="str">
            <v>φ27cm</v>
          </cell>
          <cell r="D38">
            <v>2680</v>
          </cell>
          <cell r="E38">
            <v>2400</v>
          </cell>
        </row>
        <row r="39">
          <cell r="A39" t="str">
            <v>S-105</v>
          </cell>
          <cell r="B39" t="str">
            <v>木製のし板</v>
          </cell>
          <cell r="C39" t="str">
            <v>45×60×2cm</v>
          </cell>
          <cell r="D39">
            <v>5500</v>
          </cell>
          <cell r="E39">
            <v>5000</v>
          </cell>
        </row>
        <row r="40">
          <cell r="A40" t="str">
            <v>S-106</v>
          </cell>
          <cell r="B40" t="str">
            <v>デコレーションケーキ型</v>
          </cell>
          <cell r="C40" t="str">
            <v>大　φ21×8cm</v>
          </cell>
          <cell r="D40">
            <v>1190</v>
          </cell>
          <cell r="E40">
            <v>1100</v>
          </cell>
        </row>
        <row r="41">
          <cell r="A41" t="str">
            <v>S-107</v>
          </cell>
          <cell r="B41" t="str">
            <v>デコレーションケーキ型</v>
          </cell>
          <cell r="C41" t="str">
            <v>小　φ15×6cm</v>
          </cell>
          <cell r="D41">
            <v>820</v>
          </cell>
          <cell r="E41">
            <v>700</v>
          </cell>
        </row>
        <row r="42">
          <cell r="A42" t="str">
            <v>S-108</v>
          </cell>
          <cell r="B42" t="str">
            <v>シフォンケーキ型</v>
          </cell>
          <cell r="C42" t="str">
            <v>大　φ21×10cm</v>
          </cell>
          <cell r="D42">
            <v>3680</v>
          </cell>
          <cell r="E42">
            <v>3300</v>
          </cell>
        </row>
        <row r="43">
          <cell r="A43" t="str">
            <v>S-109</v>
          </cell>
          <cell r="B43" t="str">
            <v>シフォンケーキ型</v>
          </cell>
          <cell r="C43" t="str">
            <v>小　φ15×8cm</v>
          </cell>
          <cell r="D43">
            <v>2300</v>
          </cell>
          <cell r="E43">
            <v>2100</v>
          </cell>
        </row>
        <row r="44">
          <cell r="A44" t="str">
            <v>S-110</v>
          </cell>
          <cell r="B44" t="str">
            <v>スケッパー</v>
          </cell>
          <cell r="C44" t="str">
            <v>12×11cm</v>
          </cell>
          <cell r="D44">
            <v>480</v>
          </cell>
          <cell r="E44">
            <v>400</v>
          </cell>
        </row>
        <row r="45">
          <cell r="A45" t="str">
            <v>S-111</v>
          </cell>
          <cell r="B45" t="str">
            <v>めん棒</v>
          </cell>
          <cell r="C45" t="str">
            <v>大　φ3.3×60cm</v>
          </cell>
          <cell r="D45">
            <v>1050</v>
          </cell>
          <cell r="E45">
            <v>900</v>
          </cell>
        </row>
        <row r="46">
          <cell r="A46" t="str">
            <v>S-112</v>
          </cell>
          <cell r="B46" t="str">
            <v>めん棒</v>
          </cell>
          <cell r="C46" t="str">
            <v>小　φ3.3×40cm</v>
          </cell>
          <cell r="D46">
            <v>590</v>
          </cell>
          <cell r="E46">
            <v>500</v>
          </cell>
        </row>
        <row r="47">
          <cell r="A47" t="str">
            <v>S-113</v>
          </cell>
          <cell r="B47" t="str">
            <v>プリン型</v>
          </cell>
          <cell r="C47" t="str">
            <v>#3　φ5×6cm</v>
          </cell>
          <cell r="D47">
            <v>180</v>
          </cell>
          <cell r="E47">
            <v>200</v>
          </cell>
        </row>
        <row r="48">
          <cell r="A48" t="str">
            <v>S-114</v>
          </cell>
          <cell r="B48" t="str">
            <v>泡立て器</v>
          </cell>
          <cell r="C48" t="str">
            <v>27cm</v>
          </cell>
          <cell r="D48">
            <v>1200</v>
          </cell>
          <cell r="E48">
            <v>1100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E2478-422D-4A55-9DB0-2A6F1D4530E5}">
  <sheetPr>
    <tabColor theme="9"/>
    <pageSetUpPr fitToPage="1"/>
  </sheetPr>
  <dimension ref="B1:H40"/>
  <sheetViews>
    <sheetView tabSelected="1" workbookViewId="0" topLeftCell="A1">
      <selection activeCell="C18" sqref="C18"/>
    </sheetView>
  </sheetViews>
  <sheetFormatPr defaultColWidth="9.140625" defaultRowHeight="15"/>
  <cols>
    <col min="1" max="1" width="2.57421875" style="0" customWidth="1"/>
    <col min="2" max="2" width="5.57421875" style="0" customWidth="1"/>
    <col min="3" max="3" width="10.57421875" style="0" customWidth="1"/>
    <col min="4" max="4" width="27.00390625" style="0" customWidth="1"/>
    <col min="5" max="5" width="19.00390625" style="0" customWidth="1"/>
    <col min="6" max="7" width="12.57421875" style="0" customWidth="1"/>
    <col min="8" max="8" width="18.00390625" style="0" customWidth="1"/>
  </cols>
  <sheetData>
    <row r="1" spans="2:8" ht="30" customHeight="1">
      <c r="B1" s="34" t="s">
        <v>56</v>
      </c>
      <c r="C1" s="35"/>
      <c r="D1" s="35"/>
      <c r="E1" s="35"/>
      <c r="F1" s="35"/>
      <c r="G1" s="35"/>
      <c r="H1" s="35"/>
    </row>
    <row r="2" s="1" customFormat="1" ht="39.95" customHeight="1"/>
    <row r="3" ht="21.95" customHeight="1">
      <c r="H3" s="22">
        <v>43891</v>
      </c>
    </row>
    <row r="4" ht="21.95" customHeight="1" thickBot="1">
      <c r="H4" s="21">
        <v>12345</v>
      </c>
    </row>
    <row r="5" spans="2:4" ht="21.95" customHeight="1">
      <c r="B5" s="58" t="s">
        <v>21</v>
      </c>
      <c r="C5" s="59"/>
      <c r="D5" s="20">
        <v>1000</v>
      </c>
    </row>
    <row r="6" spans="2:8" ht="21.95" customHeight="1">
      <c r="B6" s="60" t="s">
        <v>20</v>
      </c>
      <c r="C6" s="61"/>
      <c r="D6" s="19" t="s">
        <v>25</v>
      </c>
      <c r="H6" s="36" t="s">
        <v>24</v>
      </c>
    </row>
    <row r="7" spans="2:8" ht="21.95" customHeight="1">
      <c r="B7" s="54" t="s">
        <v>19</v>
      </c>
      <c r="C7" s="45"/>
      <c r="D7" s="18" t="s">
        <v>60</v>
      </c>
      <c r="H7" s="36" t="s">
        <v>63</v>
      </c>
    </row>
    <row r="8" spans="2:8" ht="21.95" customHeight="1" thickBot="1">
      <c r="B8" s="56"/>
      <c r="C8" s="49"/>
      <c r="D8" s="17" t="s">
        <v>26</v>
      </c>
      <c r="H8" s="36" t="s">
        <v>58</v>
      </c>
    </row>
    <row r="9" ht="21.95" customHeight="1">
      <c r="H9" s="36" t="s">
        <v>57</v>
      </c>
    </row>
    <row r="10" ht="21.95" customHeight="1">
      <c r="B10" t="s">
        <v>18</v>
      </c>
    </row>
    <row r="11" ht="21.95" customHeight="1" thickBot="1">
      <c r="B11" t="s">
        <v>17</v>
      </c>
    </row>
    <row r="12" spans="7:8" ht="21.95" customHeight="1">
      <c r="G12" s="15" t="s">
        <v>16</v>
      </c>
      <c r="H12" s="14">
        <f>H3+7</f>
        <v>43898</v>
      </c>
    </row>
    <row r="13" spans="2:8" ht="35.25">
      <c r="B13" s="62">
        <f>H38</f>
        <v>15730</v>
      </c>
      <c r="C13" s="62"/>
      <c r="D13" s="62"/>
      <c r="G13" s="63" t="s">
        <v>15</v>
      </c>
      <c r="H13" s="13" t="s">
        <v>23</v>
      </c>
    </row>
    <row r="14" spans="7:8" ht="19.5" thickBot="1">
      <c r="G14" s="64"/>
      <c r="H14" s="40" t="s">
        <v>62</v>
      </c>
    </row>
    <row r="15" s="1" customFormat="1" ht="33"/>
    <row r="16" ht="21.95" customHeight="1" thickBot="1">
      <c r="B16" t="s">
        <v>14</v>
      </c>
    </row>
    <row r="17" spans="2:8" ht="21.95" customHeight="1">
      <c r="B17" s="11" t="s">
        <v>13</v>
      </c>
      <c r="C17" s="10" t="s">
        <v>12</v>
      </c>
      <c r="D17" s="9" t="s">
        <v>11</v>
      </c>
      <c r="E17" s="9" t="s">
        <v>10</v>
      </c>
      <c r="F17" s="9" t="s">
        <v>9</v>
      </c>
      <c r="G17" s="9" t="s">
        <v>8</v>
      </c>
      <c r="H17" s="8" t="s">
        <v>7</v>
      </c>
    </row>
    <row r="18" spans="2:8" ht="21.95" customHeight="1">
      <c r="B18" s="7">
        <v>1</v>
      </c>
      <c r="C18" s="23" t="s">
        <v>30</v>
      </c>
      <c r="D18" s="5" t="s">
        <v>28</v>
      </c>
      <c r="E18" s="5"/>
      <c r="F18" s="5">
        <v>1000</v>
      </c>
      <c r="G18" s="5">
        <v>1</v>
      </c>
      <c r="H18" s="3">
        <f aca="true" t="shared" si="0" ref="H18:H32">IF(C18="","",F18*G18)</f>
        <v>1000</v>
      </c>
    </row>
    <row r="19" spans="2:8" ht="21.95" customHeight="1">
      <c r="B19" s="7">
        <f aca="true" t="shared" si="1" ref="B19:B32">IF(C19="","",B18+1)</f>
        <v>2</v>
      </c>
      <c r="C19" s="23" t="s">
        <v>31</v>
      </c>
      <c r="D19" s="5" t="s">
        <v>29</v>
      </c>
      <c r="E19" s="5"/>
      <c r="F19" s="5">
        <v>1900</v>
      </c>
      <c r="G19" s="5">
        <v>7</v>
      </c>
      <c r="H19" s="3">
        <f t="shared" si="0"/>
        <v>13300</v>
      </c>
    </row>
    <row r="20" spans="2:8" ht="21.95" customHeight="1">
      <c r="B20" s="7" t="str">
        <f t="shared" si="1"/>
        <v/>
      </c>
      <c r="C20" s="6"/>
      <c r="D20" s="5"/>
      <c r="E20" s="5"/>
      <c r="F20" s="5"/>
      <c r="G20" s="5"/>
      <c r="H20" s="3" t="str">
        <f t="shared" si="0"/>
        <v/>
      </c>
    </row>
    <row r="21" spans="2:8" ht="21.95" customHeight="1">
      <c r="B21" s="7" t="str">
        <f t="shared" si="1"/>
        <v/>
      </c>
      <c r="C21" s="6"/>
      <c r="D21" s="5"/>
      <c r="E21" s="5"/>
      <c r="F21" s="5"/>
      <c r="G21" s="5"/>
      <c r="H21" s="3" t="str">
        <f t="shared" si="0"/>
        <v/>
      </c>
    </row>
    <row r="22" spans="2:8" ht="21.95" customHeight="1">
      <c r="B22" s="7" t="str">
        <f t="shared" si="1"/>
        <v/>
      </c>
      <c r="C22" s="6"/>
      <c r="D22" s="5"/>
      <c r="E22" s="5"/>
      <c r="F22" s="5"/>
      <c r="G22" s="5"/>
      <c r="H22" s="3" t="str">
        <f t="shared" si="0"/>
        <v/>
      </c>
    </row>
    <row r="23" spans="2:8" ht="21.95" customHeight="1">
      <c r="B23" s="7" t="str">
        <f t="shared" si="1"/>
        <v/>
      </c>
      <c r="C23" s="6"/>
      <c r="D23" s="5"/>
      <c r="E23" s="5"/>
      <c r="F23" s="5"/>
      <c r="G23" s="5"/>
      <c r="H23" s="3" t="str">
        <f t="shared" si="0"/>
        <v/>
      </c>
    </row>
    <row r="24" spans="2:8" ht="21.95" customHeight="1">
      <c r="B24" s="7" t="str">
        <f t="shared" si="1"/>
        <v/>
      </c>
      <c r="C24" s="6"/>
      <c r="D24" s="5"/>
      <c r="E24" s="5"/>
      <c r="F24" s="5"/>
      <c r="G24" s="5"/>
      <c r="H24" s="3" t="str">
        <f t="shared" si="0"/>
        <v/>
      </c>
    </row>
    <row r="25" spans="2:8" ht="21.95" customHeight="1">
      <c r="B25" s="7" t="str">
        <f t="shared" si="1"/>
        <v/>
      </c>
      <c r="C25" s="6"/>
      <c r="D25" s="5"/>
      <c r="E25" s="5"/>
      <c r="F25" s="5"/>
      <c r="G25" s="5"/>
      <c r="H25" s="3" t="str">
        <f t="shared" si="0"/>
        <v/>
      </c>
    </row>
    <row r="26" spans="2:8" ht="21.95" customHeight="1">
      <c r="B26" s="7" t="str">
        <f t="shared" si="1"/>
        <v/>
      </c>
      <c r="C26" s="6"/>
      <c r="D26" s="5"/>
      <c r="E26" s="5"/>
      <c r="F26" s="5"/>
      <c r="G26" s="5"/>
      <c r="H26" s="3" t="str">
        <f t="shared" si="0"/>
        <v/>
      </c>
    </row>
    <row r="27" spans="2:8" ht="21.95" customHeight="1">
      <c r="B27" s="7" t="str">
        <f t="shared" si="1"/>
        <v/>
      </c>
      <c r="C27" s="6"/>
      <c r="D27" s="5"/>
      <c r="E27" s="5"/>
      <c r="F27" s="5"/>
      <c r="G27" s="5"/>
      <c r="H27" s="3" t="str">
        <f t="shared" si="0"/>
        <v/>
      </c>
    </row>
    <row r="28" spans="2:8" ht="21.95" customHeight="1">
      <c r="B28" s="7" t="str">
        <f t="shared" si="1"/>
        <v/>
      </c>
      <c r="C28" s="6"/>
      <c r="D28" s="5"/>
      <c r="E28" s="5"/>
      <c r="F28" s="5"/>
      <c r="G28" s="5"/>
      <c r="H28" s="3" t="str">
        <f t="shared" si="0"/>
        <v/>
      </c>
    </row>
    <row r="29" spans="2:8" ht="21.95" customHeight="1">
      <c r="B29" s="7" t="str">
        <f t="shared" si="1"/>
        <v/>
      </c>
      <c r="C29" s="6"/>
      <c r="D29" s="5"/>
      <c r="E29" s="5"/>
      <c r="F29" s="5"/>
      <c r="G29" s="5"/>
      <c r="H29" s="3" t="str">
        <f t="shared" si="0"/>
        <v/>
      </c>
    </row>
    <row r="30" spans="2:8" ht="21.95" customHeight="1">
      <c r="B30" s="7" t="str">
        <f t="shared" si="1"/>
        <v/>
      </c>
      <c r="C30" s="6"/>
      <c r="D30" s="5"/>
      <c r="E30" s="5"/>
      <c r="F30" s="5"/>
      <c r="G30" s="5"/>
      <c r="H30" s="3" t="str">
        <f t="shared" si="0"/>
        <v/>
      </c>
    </row>
    <row r="31" spans="2:8" ht="21.95" customHeight="1">
      <c r="B31" s="7" t="str">
        <f t="shared" si="1"/>
        <v/>
      </c>
      <c r="C31" s="6"/>
      <c r="D31" s="5"/>
      <c r="E31" s="5"/>
      <c r="F31" s="5"/>
      <c r="G31" s="5"/>
      <c r="H31" s="3" t="str">
        <f t="shared" si="0"/>
        <v/>
      </c>
    </row>
    <row r="32" spans="2:8" ht="21.95" customHeight="1">
      <c r="B32" s="7" t="str">
        <f t="shared" si="1"/>
        <v/>
      </c>
      <c r="C32" s="6"/>
      <c r="D32" s="5"/>
      <c r="E32" s="5"/>
      <c r="F32" s="5"/>
      <c r="G32" s="5"/>
      <c r="H32" s="3" t="str">
        <f t="shared" si="0"/>
        <v/>
      </c>
    </row>
    <row r="33" spans="2:8" ht="21.95" customHeight="1">
      <c r="B33" s="54" t="s">
        <v>6</v>
      </c>
      <c r="C33" s="45"/>
      <c r="D33" s="44"/>
      <c r="E33" s="45"/>
      <c r="F33" s="50" t="s">
        <v>5</v>
      </c>
      <c r="G33" s="51"/>
      <c r="H33" s="3">
        <f>SUM(H18:H32)</f>
        <v>14300</v>
      </c>
    </row>
    <row r="34" spans="2:8" ht="21.95" customHeight="1">
      <c r="B34" s="55"/>
      <c r="C34" s="47"/>
      <c r="D34" s="46"/>
      <c r="E34" s="47"/>
      <c r="F34" s="50" t="s">
        <v>4</v>
      </c>
      <c r="G34" s="57"/>
      <c r="H34" s="4"/>
    </row>
    <row r="35" spans="2:8" ht="21.95" customHeight="1">
      <c r="B35" s="55"/>
      <c r="C35" s="47"/>
      <c r="D35" s="46"/>
      <c r="E35" s="47"/>
      <c r="F35" s="50" t="s">
        <v>3</v>
      </c>
      <c r="G35" s="57"/>
      <c r="H35" s="3">
        <f>SUM(H33:H34)</f>
        <v>14300</v>
      </c>
    </row>
    <row r="36" spans="2:8" ht="21.95" customHeight="1">
      <c r="B36" s="55"/>
      <c r="C36" s="47"/>
      <c r="D36" s="46"/>
      <c r="E36" s="47"/>
      <c r="F36" s="50" t="s">
        <v>2</v>
      </c>
      <c r="G36" s="51"/>
      <c r="H36" s="3">
        <f>INT(H35*10%)</f>
        <v>1430</v>
      </c>
    </row>
    <row r="37" spans="2:8" ht="21.95" customHeight="1">
      <c r="B37" s="55"/>
      <c r="C37" s="47"/>
      <c r="D37" s="46"/>
      <c r="E37" s="47"/>
      <c r="F37" s="50" t="s">
        <v>1</v>
      </c>
      <c r="G37" s="51"/>
      <c r="H37" s="3"/>
    </row>
    <row r="38" spans="2:8" ht="21.95" customHeight="1" thickBot="1">
      <c r="B38" s="56"/>
      <c r="C38" s="49"/>
      <c r="D38" s="48"/>
      <c r="E38" s="49"/>
      <c r="F38" s="52" t="s">
        <v>0</v>
      </c>
      <c r="G38" s="53"/>
      <c r="H38" s="2">
        <f>SUM(H35:H37)</f>
        <v>15730</v>
      </c>
    </row>
    <row r="39" s="1" customFormat="1" ht="39.95" customHeight="1"/>
    <row r="40" spans="2:8" ht="30" customHeight="1">
      <c r="B40" s="43" t="s">
        <v>27</v>
      </c>
      <c r="C40" s="43"/>
      <c r="D40" s="43"/>
      <c r="E40" s="43"/>
      <c r="F40" s="43"/>
      <c r="G40" s="43"/>
      <c r="H40" s="43"/>
    </row>
  </sheetData>
  <mergeCells count="14">
    <mergeCell ref="B5:C5"/>
    <mergeCell ref="B6:C6"/>
    <mergeCell ref="B7:C8"/>
    <mergeCell ref="B13:D13"/>
    <mergeCell ref="G13:G14"/>
    <mergeCell ref="B40:H40"/>
    <mergeCell ref="D33:E38"/>
    <mergeCell ref="F36:G36"/>
    <mergeCell ref="F37:G37"/>
    <mergeCell ref="F38:G38"/>
    <mergeCell ref="B33:C38"/>
    <mergeCell ref="F33:G33"/>
    <mergeCell ref="F34:G34"/>
    <mergeCell ref="F35:G3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A795-B676-44C8-9DEF-9C43BE5C661F}">
  <sheetPr>
    <tabColor theme="9" tint="0.7999799847602844"/>
    <pageSetUpPr fitToPage="1"/>
  </sheetPr>
  <dimension ref="B1:H40"/>
  <sheetViews>
    <sheetView workbookViewId="0" topLeftCell="A7">
      <selection activeCell="B33" sqref="B33:C38"/>
    </sheetView>
  </sheetViews>
  <sheetFormatPr defaultColWidth="9.140625" defaultRowHeight="15"/>
  <cols>
    <col min="1" max="1" width="2.57421875" style="0" customWidth="1"/>
    <col min="2" max="2" width="5.57421875" style="0" customWidth="1"/>
    <col min="3" max="3" width="10.57421875" style="0" customWidth="1"/>
    <col min="4" max="4" width="27.00390625" style="0" customWidth="1"/>
    <col min="5" max="5" width="19.00390625" style="0" customWidth="1"/>
    <col min="6" max="7" width="12.57421875" style="0" customWidth="1"/>
    <col min="8" max="8" width="18.00390625" style="0" customWidth="1"/>
  </cols>
  <sheetData>
    <row r="1" spans="2:8" ht="30" customHeight="1">
      <c r="B1" s="65" t="s">
        <v>22</v>
      </c>
      <c r="C1" s="65"/>
      <c r="D1" s="65"/>
      <c r="E1" s="65"/>
      <c r="F1" s="65"/>
      <c r="G1" s="65"/>
      <c r="H1" s="65"/>
    </row>
    <row r="2" s="1" customFormat="1" ht="39.95" customHeight="1"/>
    <row r="3" ht="21.95" customHeight="1">
      <c r="H3" s="22">
        <v>43891</v>
      </c>
    </row>
    <row r="4" ht="21.95" customHeight="1" thickBot="1">
      <c r="H4" s="21">
        <v>12345</v>
      </c>
    </row>
    <row r="5" spans="2:4" ht="21.95" customHeight="1">
      <c r="B5" s="58" t="s">
        <v>21</v>
      </c>
      <c r="C5" s="59"/>
      <c r="D5" s="20">
        <v>1000</v>
      </c>
    </row>
    <row r="6" spans="2:8" ht="21.95" customHeight="1">
      <c r="B6" s="60" t="s">
        <v>20</v>
      </c>
      <c r="C6" s="61"/>
      <c r="D6" s="19" t="s">
        <v>25</v>
      </c>
      <c r="H6" s="16" t="s">
        <v>24</v>
      </c>
    </row>
    <row r="7" spans="2:8" ht="21.95" customHeight="1">
      <c r="B7" s="54" t="s">
        <v>19</v>
      </c>
      <c r="C7" s="45"/>
      <c r="D7" s="39" t="s">
        <v>59</v>
      </c>
      <c r="H7" s="16" t="s">
        <v>63</v>
      </c>
    </row>
    <row r="8" spans="2:8" ht="21.95" customHeight="1" thickBot="1">
      <c r="B8" s="56"/>
      <c r="C8" s="49"/>
      <c r="D8" s="17" t="s">
        <v>26</v>
      </c>
      <c r="H8" s="16" t="s">
        <v>58</v>
      </c>
    </row>
    <row r="9" ht="21.95" customHeight="1">
      <c r="H9" s="16" t="s">
        <v>57</v>
      </c>
    </row>
    <row r="10" ht="21.95" customHeight="1">
      <c r="B10" t="s">
        <v>18</v>
      </c>
    </row>
    <row r="11" ht="21.95" customHeight="1" thickBot="1">
      <c r="B11" t="s">
        <v>17</v>
      </c>
    </row>
    <row r="12" spans="7:8" ht="21.95" customHeight="1">
      <c r="G12" s="15" t="s">
        <v>16</v>
      </c>
      <c r="H12" s="14">
        <f>H3+7</f>
        <v>43898</v>
      </c>
    </row>
    <row r="13" spans="2:8" ht="35.25">
      <c r="B13" s="62">
        <f>H38</f>
        <v>15730</v>
      </c>
      <c r="C13" s="62"/>
      <c r="D13" s="62"/>
      <c r="G13" s="63" t="s">
        <v>15</v>
      </c>
      <c r="H13" s="13" t="s">
        <v>23</v>
      </c>
    </row>
    <row r="14" spans="7:8" ht="38.25" thickBot="1">
      <c r="G14" s="64"/>
      <c r="H14" s="12" t="s">
        <v>61</v>
      </c>
    </row>
    <row r="15" s="1" customFormat="1" ht="33"/>
    <row r="16" ht="21.95" customHeight="1" thickBot="1">
      <c r="B16" t="s">
        <v>14</v>
      </c>
    </row>
    <row r="17" spans="2:8" ht="21.95" customHeight="1">
      <c r="B17" s="11" t="s">
        <v>13</v>
      </c>
      <c r="C17" s="10" t="s">
        <v>12</v>
      </c>
      <c r="D17" s="9" t="s">
        <v>11</v>
      </c>
      <c r="E17" s="9" t="s">
        <v>10</v>
      </c>
      <c r="F17" s="9" t="s">
        <v>9</v>
      </c>
      <c r="G17" s="9" t="s">
        <v>8</v>
      </c>
      <c r="H17" s="8" t="s">
        <v>7</v>
      </c>
    </row>
    <row r="18" spans="2:8" ht="21.95" customHeight="1">
      <c r="B18" s="7">
        <v>1</v>
      </c>
      <c r="C18" s="23" t="s">
        <v>30</v>
      </c>
      <c r="D18" s="5" t="s">
        <v>28</v>
      </c>
      <c r="E18" s="5"/>
      <c r="F18" s="37">
        <v>1000</v>
      </c>
      <c r="G18" s="37">
        <v>1</v>
      </c>
      <c r="H18" s="3">
        <f aca="true" t="shared" si="0" ref="H18:H32">IF(C18="","",F18*G18)</f>
        <v>1000</v>
      </c>
    </row>
    <row r="19" spans="2:8" ht="21.95" customHeight="1">
      <c r="B19" s="7">
        <f aca="true" t="shared" si="1" ref="B19:B32">IF(C19="","",B18+1)</f>
        <v>2</v>
      </c>
      <c r="C19" s="23" t="s">
        <v>31</v>
      </c>
      <c r="D19" s="5" t="s">
        <v>29</v>
      </c>
      <c r="E19" s="5"/>
      <c r="F19" s="37">
        <v>1900</v>
      </c>
      <c r="G19" s="37">
        <v>7</v>
      </c>
      <c r="H19" s="3">
        <f t="shared" si="0"/>
        <v>13300</v>
      </c>
    </row>
    <row r="20" spans="2:8" ht="21.95" customHeight="1">
      <c r="B20" s="7" t="str">
        <f t="shared" si="1"/>
        <v/>
      </c>
      <c r="C20" s="6"/>
      <c r="D20" s="5"/>
      <c r="E20" s="5"/>
      <c r="F20" s="37"/>
      <c r="G20" s="37"/>
      <c r="H20" s="3" t="str">
        <f t="shared" si="0"/>
        <v/>
      </c>
    </row>
    <row r="21" spans="2:8" ht="21.95" customHeight="1">
      <c r="B21" s="7" t="str">
        <f t="shared" si="1"/>
        <v/>
      </c>
      <c r="C21" s="6"/>
      <c r="D21" s="5"/>
      <c r="E21" s="5"/>
      <c r="F21" s="37"/>
      <c r="G21" s="37"/>
      <c r="H21" s="3" t="str">
        <f t="shared" si="0"/>
        <v/>
      </c>
    </row>
    <row r="22" spans="2:8" ht="21.95" customHeight="1">
      <c r="B22" s="7" t="str">
        <f t="shared" si="1"/>
        <v/>
      </c>
      <c r="C22" s="6"/>
      <c r="D22" s="5"/>
      <c r="E22" s="5"/>
      <c r="F22" s="37"/>
      <c r="G22" s="37"/>
      <c r="H22" s="3" t="str">
        <f t="shared" si="0"/>
        <v/>
      </c>
    </row>
    <row r="23" spans="2:8" ht="21.95" customHeight="1">
      <c r="B23" s="7" t="str">
        <f t="shared" si="1"/>
        <v/>
      </c>
      <c r="C23" s="6"/>
      <c r="D23" s="5"/>
      <c r="E23" s="5"/>
      <c r="F23" s="37"/>
      <c r="G23" s="37"/>
      <c r="H23" s="3" t="str">
        <f t="shared" si="0"/>
        <v/>
      </c>
    </row>
    <row r="24" spans="2:8" ht="21.95" customHeight="1">
      <c r="B24" s="7" t="str">
        <f t="shared" si="1"/>
        <v/>
      </c>
      <c r="C24" s="6"/>
      <c r="D24" s="5"/>
      <c r="E24" s="5"/>
      <c r="F24" s="37"/>
      <c r="G24" s="37"/>
      <c r="H24" s="3" t="str">
        <f t="shared" si="0"/>
        <v/>
      </c>
    </row>
    <row r="25" spans="2:8" ht="21.95" customHeight="1">
      <c r="B25" s="7" t="str">
        <f t="shared" si="1"/>
        <v/>
      </c>
      <c r="C25" s="6"/>
      <c r="D25" s="5"/>
      <c r="E25" s="5"/>
      <c r="F25" s="37"/>
      <c r="G25" s="37"/>
      <c r="H25" s="3" t="str">
        <f t="shared" si="0"/>
        <v/>
      </c>
    </row>
    <row r="26" spans="2:8" ht="21.95" customHeight="1">
      <c r="B26" s="7" t="str">
        <f t="shared" si="1"/>
        <v/>
      </c>
      <c r="C26" s="6"/>
      <c r="D26" s="5"/>
      <c r="E26" s="5"/>
      <c r="F26" s="37"/>
      <c r="G26" s="37"/>
      <c r="H26" s="3" t="str">
        <f t="shared" si="0"/>
        <v/>
      </c>
    </row>
    <row r="27" spans="2:8" ht="21.95" customHeight="1">
      <c r="B27" s="7" t="str">
        <f t="shared" si="1"/>
        <v/>
      </c>
      <c r="C27" s="6"/>
      <c r="D27" s="5"/>
      <c r="E27" s="5"/>
      <c r="F27" s="37"/>
      <c r="G27" s="37"/>
      <c r="H27" s="3" t="str">
        <f t="shared" si="0"/>
        <v/>
      </c>
    </row>
    <row r="28" spans="2:8" ht="21.95" customHeight="1">
      <c r="B28" s="7" t="str">
        <f t="shared" si="1"/>
        <v/>
      </c>
      <c r="C28" s="6"/>
      <c r="D28" s="5"/>
      <c r="E28" s="5"/>
      <c r="F28" s="37"/>
      <c r="G28" s="37"/>
      <c r="H28" s="3" t="str">
        <f t="shared" si="0"/>
        <v/>
      </c>
    </row>
    <row r="29" spans="2:8" ht="21.95" customHeight="1">
      <c r="B29" s="7" t="str">
        <f t="shared" si="1"/>
        <v/>
      </c>
      <c r="C29" s="6"/>
      <c r="D29" s="5"/>
      <c r="E29" s="5"/>
      <c r="F29" s="37"/>
      <c r="G29" s="37"/>
      <c r="H29" s="3" t="str">
        <f t="shared" si="0"/>
        <v/>
      </c>
    </row>
    <row r="30" spans="2:8" ht="21.95" customHeight="1">
      <c r="B30" s="7" t="str">
        <f t="shared" si="1"/>
        <v/>
      </c>
      <c r="C30" s="6"/>
      <c r="D30" s="5"/>
      <c r="E30" s="5"/>
      <c r="F30" s="37"/>
      <c r="G30" s="37"/>
      <c r="H30" s="3" t="str">
        <f t="shared" si="0"/>
        <v/>
      </c>
    </row>
    <row r="31" spans="2:8" ht="21.95" customHeight="1">
      <c r="B31" s="7" t="str">
        <f t="shared" si="1"/>
        <v/>
      </c>
      <c r="C31" s="6"/>
      <c r="D31" s="5"/>
      <c r="E31" s="5"/>
      <c r="F31" s="37"/>
      <c r="G31" s="37"/>
      <c r="H31" s="3" t="str">
        <f t="shared" si="0"/>
        <v/>
      </c>
    </row>
    <row r="32" spans="2:8" ht="21.95" customHeight="1">
      <c r="B32" s="7" t="str">
        <f t="shared" si="1"/>
        <v/>
      </c>
      <c r="C32" s="6"/>
      <c r="D32" s="5"/>
      <c r="E32" s="5"/>
      <c r="F32" s="37"/>
      <c r="G32" s="37"/>
      <c r="H32" s="3" t="str">
        <f t="shared" si="0"/>
        <v/>
      </c>
    </row>
    <row r="33" spans="2:8" ht="21.95" customHeight="1">
      <c r="B33" s="66" t="s">
        <v>64</v>
      </c>
      <c r="C33" s="67"/>
      <c r="D33" s="44"/>
      <c r="E33" s="45"/>
      <c r="F33" s="72" t="s">
        <v>5</v>
      </c>
      <c r="G33" s="73"/>
      <c r="H33" s="3">
        <f>SUM(H18:H32)</f>
        <v>14300</v>
      </c>
    </row>
    <row r="34" spans="2:8" ht="21.95" customHeight="1">
      <c r="B34" s="68"/>
      <c r="C34" s="69"/>
      <c r="D34" s="46"/>
      <c r="E34" s="47"/>
      <c r="F34" s="72" t="s">
        <v>4</v>
      </c>
      <c r="G34" s="74"/>
      <c r="H34" s="4"/>
    </row>
    <row r="35" spans="2:8" ht="21.95" customHeight="1">
      <c r="B35" s="68"/>
      <c r="C35" s="69"/>
      <c r="D35" s="46"/>
      <c r="E35" s="47"/>
      <c r="F35" s="72" t="s">
        <v>3</v>
      </c>
      <c r="G35" s="74"/>
      <c r="H35" s="3">
        <f>SUM(H33:H34)</f>
        <v>14300</v>
      </c>
    </row>
    <row r="36" spans="2:8" ht="21.95" customHeight="1">
      <c r="B36" s="68"/>
      <c r="C36" s="69"/>
      <c r="D36" s="46"/>
      <c r="E36" s="47"/>
      <c r="F36" s="72" t="s">
        <v>2</v>
      </c>
      <c r="G36" s="73"/>
      <c r="H36" s="3">
        <f>INT(H35*10%)</f>
        <v>1430</v>
      </c>
    </row>
    <row r="37" spans="2:8" ht="21.95" customHeight="1">
      <c r="B37" s="68"/>
      <c r="C37" s="69"/>
      <c r="D37" s="46"/>
      <c r="E37" s="47"/>
      <c r="F37" s="72" t="s">
        <v>1</v>
      </c>
      <c r="G37" s="73"/>
      <c r="H37" s="3"/>
    </row>
    <row r="38" spans="2:8" ht="21.95" customHeight="1" thickBot="1">
      <c r="B38" s="70"/>
      <c r="C38" s="71"/>
      <c r="D38" s="48"/>
      <c r="E38" s="49"/>
      <c r="F38" s="75" t="s">
        <v>0</v>
      </c>
      <c r="G38" s="76"/>
      <c r="H38" s="2">
        <f>SUM(H35:H37)</f>
        <v>15730</v>
      </c>
    </row>
    <row r="39" s="1" customFormat="1" ht="39.95" customHeight="1"/>
    <row r="40" spans="2:8" ht="30" customHeight="1">
      <c r="B40" s="43" t="s">
        <v>27</v>
      </c>
      <c r="C40" s="43"/>
      <c r="D40" s="43"/>
      <c r="E40" s="43"/>
      <c r="F40" s="43"/>
      <c r="G40" s="43"/>
      <c r="H40" s="43"/>
    </row>
  </sheetData>
  <mergeCells count="15">
    <mergeCell ref="B40:H40"/>
    <mergeCell ref="B33:C38"/>
    <mergeCell ref="D33:E38"/>
    <mergeCell ref="F33:G33"/>
    <mergeCell ref="F34:G34"/>
    <mergeCell ref="F35:G35"/>
    <mergeCell ref="F36:G36"/>
    <mergeCell ref="F37:G37"/>
    <mergeCell ref="F38:G38"/>
    <mergeCell ref="B1:H1"/>
    <mergeCell ref="B5:C5"/>
    <mergeCell ref="B6:C6"/>
    <mergeCell ref="B7:C8"/>
    <mergeCell ref="B13:D13"/>
    <mergeCell ref="G13:G1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DE139-5950-48FD-99A6-925F41D6C6B3}">
  <sheetPr>
    <tabColor theme="8"/>
  </sheetPr>
  <dimension ref="B1:M10"/>
  <sheetViews>
    <sheetView workbookViewId="0" topLeftCell="A1">
      <selection activeCell="H28" sqref="H28"/>
    </sheetView>
  </sheetViews>
  <sheetFormatPr defaultColWidth="9.140625" defaultRowHeight="15"/>
  <cols>
    <col min="1" max="1" width="1.57421875" style="0" customWidth="1"/>
    <col min="2" max="2" width="35.57421875" style="0" customWidth="1"/>
    <col min="3" max="11" width="11.57421875" style="0" customWidth="1"/>
    <col min="13" max="13" width="31.00390625" style="0" customWidth="1"/>
  </cols>
  <sheetData>
    <row r="1" spans="2:13" ht="25.5">
      <c r="B1" s="77" t="s">
        <v>55</v>
      </c>
      <c r="C1" s="77"/>
      <c r="D1" s="77"/>
      <c r="E1" s="77"/>
      <c r="F1" s="77"/>
      <c r="G1" s="77"/>
      <c r="H1" s="77"/>
      <c r="I1" s="77"/>
      <c r="J1" s="77"/>
      <c r="K1" s="77"/>
      <c r="L1" s="77"/>
      <c r="M1" s="77"/>
    </row>
    <row r="3" spans="2:13" ht="15">
      <c r="B3" s="29" t="s">
        <v>54</v>
      </c>
      <c r="C3" s="29" t="s">
        <v>53</v>
      </c>
      <c r="D3" s="29" t="s">
        <v>52</v>
      </c>
      <c r="E3" s="29" t="s">
        <v>51</v>
      </c>
      <c r="F3" s="29" t="s">
        <v>50</v>
      </c>
      <c r="G3" s="29" t="s">
        <v>49</v>
      </c>
      <c r="H3" s="29" t="s">
        <v>47</v>
      </c>
      <c r="I3" s="29" t="s">
        <v>48</v>
      </c>
      <c r="J3" s="29" t="s">
        <v>46</v>
      </c>
      <c r="K3" s="29" t="s">
        <v>45</v>
      </c>
      <c r="L3" s="29" t="s">
        <v>32</v>
      </c>
      <c r="M3" s="29" t="s">
        <v>44</v>
      </c>
    </row>
    <row r="4" spans="2:13" ht="15">
      <c r="B4" s="28" t="s">
        <v>41</v>
      </c>
      <c r="C4" s="27" t="s">
        <v>39</v>
      </c>
      <c r="D4" s="26">
        <v>50</v>
      </c>
      <c r="E4" s="26">
        <v>118</v>
      </c>
      <c r="F4" s="26">
        <v>96</v>
      </c>
      <c r="G4" s="26">
        <v>77</v>
      </c>
      <c r="H4" s="26">
        <v>57</v>
      </c>
      <c r="I4" s="26">
        <v>70</v>
      </c>
      <c r="J4" s="26">
        <v>66</v>
      </c>
      <c r="K4" s="26">
        <v>48</v>
      </c>
      <c r="L4" s="25">
        <f aca="true" t="shared" si="0" ref="L4:L10">SUM(D4:K4)</f>
        <v>582</v>
      </c>
      <c r="M4" s="38" t="s">
        <v>43</v>
      </c>
    </row>
    <row r="5" spans="2:13" ht="15">
      <c r="B5" s="28" t="s">
        <v>41</v>
      </c>
      <c r="C5" s="27" t="s">
        <v>37</v>
      </c>
      <c r="D5" s="26">
        <v>45</v>
      </c>
      <c r="E5" s="26">
        <v>98</v>
      </c>
      <c r="F5" s="26">
        <v>80</v>
      </c>
      <c r="G5" s="26">
        <v>78</v>
      </c>
      <c r="H5" s="26">
        <v>39</v>
      </c>
      <c r="I5" s="26">
        <v>72</v>
      </c>
      <c r="J5" s="26">
        <v>92</v>
      </c>
      <c r="K5" s="26">
        <v>61</v>
      </c>
      <c r="L5" s="25">
        <f t="shared" si="0"/>
        <v>565</v>
      </c>
      <c r="M5" s="38"/>
    </row>
    <row r="6" spans="2:13" ht="15">
      <c r="B6" s="28" t="s">
        <v>41</v>
      </c>
      <c r="C6" s="27" t="s">
        <v>34</v>
      </c>
      <c r="D6" s="26">
        <v>30</v>
      </c>
      <c r="E6" s="26">
        <v>76</v>
      </c>
      <c r="F6" s="26">
        <v>100</v>
      </c>
      <c r="G6" s="26">
        <v>86</v>
      </c>
      <c r="H6" s="26">
        <v>83</v>
      </c>
      <c r="I6" s="26">
        <v>84</v>
      </c>
      <c r="J6" s="26">
        <v>75</v>
      </c>
      <c r="K6" s="26">
        <v>35</v>
      </c>
      <c r="L6" s="25">
        <f t="shared" si="0"/>
        <v>569</v>
      </c>
      <c r="M6" s="38"/>
    </row>
    <row r="7" spans="2:13" ht="15">
      <c r="B7" s="28" t="s">
        <v>35</v>
      </c>
      <c r="C7" s="27" t="s">
        <v>39</v>
      </c>
      <c r="D7" s="26">
        <v>50</v>
      </c>
      <c r="E7" s="26">
        <v>66</v>
      </c>
      <c r="F7" s="26">
        <v>75</v>
      </c>
      <c r="G7" s="26">
        <v>70</v>
      </c>
      <c r="H7" s="26">
        <v>64</v>
      </c>
      <c r="I7" s="26">
        <v>62</v>
      </c>
      <c r="J7" s="26">
        <v>35</v>
      </c>
      <c r="K7" s="26">
        <v>45</v>
      </c>
      <c r="L7" s="25">
        <f t="shared" si="0"/>
        <v>467</v>
      </c>
      <c r="M7" s="38"/>
    </row>
    <row r="8" spans="2:13" ht="15">
      <c r="B8" s="28" t="s">
        <v>35</v>
      </c>
      <c r="C8" s="27" t="s">
        <v>37</v>
      </c>
      <c r="D8" s="26">
        <v>35</v>
      </c>
      <c r="E8" s="26">
        <v>44</v>
      </c>
      <c r="F8" s="26">
        <v>36</v>
      </c>
      <c r="G8" s="26">
        <v>19</v>
      </c>
      <c r="H8" s="26">
        <v>36</v>
      </c>
      <c r="I8" s="26">
        <v>22</v>
      </c>
      <c r="J8" s="26">
        <v>51</v>
      </c>
      <c r="K8" s="26">
        <v>35</v>
      </c>
      <c r="L8" s="25">
        <f t="shared" si="0"/>
        <v>278</v>
      </c>
      <c r="M8" s="38"/>
    </row>
    <row r="9" spans="2:13" ht="15">
      <c r="B9" s="28" t="s">
        <v>35</v>
      </c>
      <c r="C9" s="27" t="s">
        <v>34</v>
      </c>
      <c r="D9" s="26">
        <v>29</v>
      </c>
      <c r="E9" s="26">
        <v>39</v>
      </c>
      <c r="F9" s="26">
        <v>70</v>
      </c>
      <c r="G9" s="26">
        <v>90</v>
      </c>
      <c r="H9" s="26">
        <v>104</v>
      </c>
      <c r="I9" s="26">
        <v>101</v>
      </c>
      <c r="J9" s="26">
        <v>102</v>
      </c>
      <c r="K9" s="26">
        <v>20</v>
      </c>
      <c r="L9" s="25">
        <f t="shared" si="0"/>
        <v>555</v>
      </c>
      <c r="M9" s="38"/>
    </row>
    <row r="10" spans="2:13" ht="15">
      <c r="B10" s="31" t="s">
        <v>32</v>
      </c>
      <c r="C10" s="24"/>
      <c r="D10" s="24">
        <f aca="true" t="shared" si="1" ref="D10:K10">SUM(D4:D9)</f>
        <v>239</v>
      </c>
      <c r="E10" s="24">
        <f t="shared" si="1"/>
        <v>441</v>
      </c>
      <c r="F10" s="24">
        <f t="shared" si="1"/>
        <v>457</v>
      </c>
      <c r="G10" s="24">
        <f t="shared" si="1"/>
        <v>420</v>
      </c>
      <c r="H10" s="24">
        <f t="shared" si="1"/>
        <v>383</v>
      </c>
      <c r="I10" s="24">
        <f t="shared" si="1"/>
        <v>411</v>
      </c>
      <c r="J10" s="24">
        <f t="shared" si="1"/>
        <v>421</v>
      </c>
      <c r="K10" s="24">
        <f t="shared" si="1"/>
        <v>244</v>
      </c>
      <c r="L10" s="24">
        <f t="shared" si="0"/>
        <v>3016</v>
      </c>
      <c r="M10" s="24"/>
    </row>
  </sheetData>
  <mergeCells count="1">
    <mergeCell ref="B1:M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B3E9A-F2FA-48E3-8550-DD67D4C199AD}">
  <sheetPr>
    <tabColor theme="8" tint="0.7999799847602844"/>
  </sheetPr>
  <dimension ref="B1:M10"/>
  <sheetViews>
    <sheetView workbookViewId="0" topLeftCell="A1">
      <selection activeCell="B10" sqref="B10"/>
    </sheetView>
  </sheetViews>
  <sheetFormatPr defaultColWidth="9.140625" defaultRowHeight="15"/>
  <cols>
    <col min="1" max="1" width="1.57421875" style="0" customWidth="1"/>
    <col min="2" max="2" width="35.57421875" style="0" customWidth="1"/>
    <col min="3" max="11" width="11.57421875" style="0" customWidth="1"/>
    <col min="13" max="13" width="31.00390625" style="0" customWidth="1"/>
  </cols>
  <sheetData>
    <row r="1" spans="2:13" ht="25.5">
      <c r="B1" s="30" t="s">
        <v>55</v>
      </c>
      <c r="C1" s="30"/>
      <c r="D1" s="30"/>
      <c r="E1" s="30"/>
      <c r="F1" s="30"/>
      <c r="G1" s="30"/>
      <c r="H1" s="30"/>
      <c r="I1" s="30"/>
      <c r="J1" s="30"/>
      <c r="K1" s="30"/>
      <c r="L1" s="30"/>
      <c r="M1" s="30"/>
    </row>
    <row r="3" spans="2:13" ht="15">
      <c r="B3" s="32" t="s">
        <v>54</v>
      </c>
      <c r="C3" s="29" t="s">
        <v>53</v>
      </c>
      <c r="D3" s="29" t="s">
        <v>52</v>
      </c>
      <c r="E3" s="29" t="s">
        <v>51</v>
      </c>
      <c r="F3" s="29" t="s">
        <v>50</v>
      </c>
      <c r="G3" s="29" t="s">
        <v>49</v>
      </c>
      <c r="H3" s="29" t="s">
        <v>48</v>
      </c>
      <c r="I3" s="29" t="s">
        <v>47</v>
      </c>
      <c r="J3" s="29" t="s">
        <v>46</v>
      </c>
      <c r="K3" s="29" t="s">
        <v>45</v>
      </c>
      <c r="L3" s="29" t="s">
        <v>32</v>
      </c>
      <c r="M3" s="29" t="s">
        <v>44</v>
      </c>
    </row>
    <row r="4" spans="2:13" ht="15">
      <c r="B4" s="33" t="s">
        <v>41</v>
      </c>
      <c r="C4" s="27" t="s">
        <v>39</v>
      </c>
      <c r="D4" s="26">
        <v>50</v>
      </c>
      <c r="E4" s="26">
        <v>118</v>
      </c>
      <c r="F4" s="26">
        <v>96</v>
      </c>
      <c r="G4" s="26">
        <v>77</v>
      </c>
      <c r="H4" s="26">
        <v>70</v>
      </c>
      <c r="I4" s="26">
        <v>57</v>
      </c>
      <c r="J4" s="26">
        <v>66</v>
      </c>
      <c r="K4" s="26">
        <v>48</v>
      </c>
      <c r="L4" s="25">
        <f aca="true" t="shared" si="0" ref="L4:L10">SUM(D4:K4)</f>
        <v>582</v>
      </c>
      <c r="M4" s="42" t="s">
        <v>43</v>
      </c>
    </row>
    <row r="5" spans="2:13" ht="15">
      <c r="B5" s="33" t="s">
        <v>41</v>
      </c>
      <c r="C5" s="27" t="s">
        <v>37</v>
      </c>
      <c r="D5" s="26">
        <v>45</v>
      </c>
      <c r="E5" s="26">
        <v>98</v>
      </c>
      <c r="F5" s="26">
        <v>80</v>
      </c>
      <c r="G5" s="26">
        <v>78</v>
      </c>
      <c r="H5" s="26">
        <v>72</v>
      </c>
      <c r="I5" s="26">
        <v>39</v>
      </c>
      <c r="J5" s="26">
        <v>92</v>
      </c>
      <c r="K5" s="26">
        <v>61</v>
      </c>
      <c r="L5" s="25">
        <f t="shared" si="0"/>
        <v>565</v>
      </c>
      <c r="M5" s="42" t="s">
        <v>42</v>
      </c>
    </row>
    <row r="6" spans="2:13" ht="15">
      <c r="B6" s="33" t="s">
        <v>41</v>
      </c>
      <c r="C6" s="27" t="s">
        <v>34</v>
      </c>
      <c r="D6" s="26">
        <v>30</v>
      </c>
      <c r="E6" s="26">
        <v>76</v>
      </c>
      <c r="F6" s="26">
        <v>100</v>
      </c>
      <c r="G6" s="26">
        <v>86</v>
      </c>
      <c r="H6" s="26">
        <v>84</v>
      </c>
      <c r="I6" s="26">
        <v>83</v>
      </c>
      <c r="J6" s="26">
        <v>75</v>
      </c>
      <c r="K6" s="26">
        <v>35</v>
      </c>
      <c r="L6" s="25">
        <f t="shared" si="0"/>
        <v>569</v>
      </c>
      <c r="M6" s="42" t="s">
        <v>40</v>
      </c>
    </row>
    <row r="7" spans="2:13" ht="15">
      <c r="B7" s="28" t="s">
        <v>35</v>
      </c>
      <c r="C7" s="27" t="s">
        <v>39</v>
      </c>
      <c r="D7" s="26">
        <v>50</v>
      </c>
      <c r="E7" s="26">
        <v>66</v>
      </c>
      <c r="F7" s="26">
        <v>75</v>
      </c>
      <c r="G7" s="26">
        <v>70</v>
      </c>
      <c r="H7" s="26">
        <v>62</v>
      </c>
      <c r="I7" s="26">
        <v>64</v>
      </c>
      <c r="J7" s="26">
        <v>35</v>
      </c>
      <c r="K7" s="26">
        <v>45</v>
      </c>
      <c r="L7" s="25">
        <f t="shared" si="0"/>
        <v>467</v>
      </c>
      <c r="M7" s="42" t="s">
        <v>38</v>
      </c>
    </row>
    <row r="8" spans="2:13" ht="15">
      <c r="B8" s="28" t="s">
        <v>35</v>
      </c>
      <c r="C8" s="27" t="s">
        <v>37</v>
      </c>
      <c r="D8" s="26">
        <v>35</v>
      </c>
      <c r="E8" s="26">
        <v>44</v>
      </c>
      <c r="F8" s="26">
        <v>36</v>
      </c>
      <c r="G8" s="26">
        <v>19</v>
      </c>
      <c r="H8" s="26">
        <v>22</v>
      </c>
      <c r="I8" s="26">
        <v>36</v>
      </c>
      <c r="J8" s="26">
        <v>51</v>
      </c>
      <c r="K8" s="26">
        <v>35</v>
      </c>
      <c r="L8" s="25">
        <f t="shared" si="0"/>
        <v>278</v>
      </c>
      <c r="M8" s="42" t="s">
        <v>36</v>
      </c>
    </row>
    <row r="9" spans="2:13" ht="15">
      <c r="B9" s="28" t="s">
        <v>35</v>
      </c>
      <c r="C9" s="27" t="s">
        <v>34</v>
      </c>
      <c r="D9" s="26">
        <v>29</v>
      </c>
      <c r="E9" s="26">
        <v>39</v>
      </c>
      <c r="F9" s="26">
        <v>70</v>
      </c>
      <c r="G9" s="26">
        <v>90</v>
      </c>
      <c r="H9" s="26">
        <v>101</v>
      </c>
      <c r="I9" s="26">
        <v>104</v>
      </c>
      <c r="J9" s="26">
        <v>102</v>
      </c>
      <c r="K9" s="26">
        <v>20</v>
      </c>
      <c r="L9" s="25">
        <f t="shared" si="0"/>
        <v>555</v>
      </c>
      <c r="M9" s="42" t="s">
        <v>33</v>
      </c>
    </row>
    <row r="10" spans="2:13" ht="15">
      <c r="B10" s="41" t="s">
        <v>65</v>
      </c>
      <c r="C10" s="24"/>
      <c r="D10" s="24">
        <f aca="true" t="shared" si="1" ref="D10:K10">SUM(D4:D9)</f>
        <v>239</v>
      </c>
      <c r="E10" s="24">
        <f t="shared" si="1"/>
        <v>441</v>
      </c>
      <c r="F10" s="24">
        <f t="shared" si="1"/>
        <v>457</v>
      </c>
      <c r="G10" s="24">
        <f t="shared" si="1"/>
        <v>420</v>
      </c>
      <c r="H10" s="24">
        <f t="shared" si="1"/>
        <v>411</v>
      </c>
      <c r="I10" s="24">
        <f t="shared" si="1"/>
        <v>383</v>
      </c>
      <c r="J10" s="24">
        <f t="shared" si="1"/>
        <v>421</v>
      </c>
      <c r="K10" s="24">
        <f t="shared" si="1"/>
        <v>244</v>
      </c>
      <c r="L10" s="24">
        <f t="shared" si="0"/>
        <v>3016</v>
      </c>
      <c r="M10" s="24"/>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川島玲子</dc:creator>
  <cp:keywords/>
  <dc:description/>
  <cp:lastModifiedBy>川島 玲子</cp:lastModifiedBy>
  <cp:lastPrinted>2020-02-20T01:14:47Z</cp:lastPrinted>
  <dcterms:created xsi:type="dcterms:W3CDTF">2020-02-20T01:03:05Z</dcterms:created>
  <dcterms:modified xsi:type="dcterms:W3CDTF">2020-02-22T05:11:32Z</dcterms:modified>
  <cp:category/>
  <cp:version/>
  <cp:contentType/>
  <cp:contentStatus/>
</cp:coreProperties>
</file>