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mc:AlternateContent xmlns:mc="http://schemas.openxmlformats.org/markup-compatibility/2006">
    <mc:Choice Requires="x15">
      <x15ac:absPath xmlns:x15ac="http://schemas.microsoft.com/office/spreadsheetml/2010/11/ac" url="C:\Users\popis\Desktop\Excel基礎押さえて欲しいテクニックポイント講座（マイクロソフトトレーナーが教える）\"/>
    </mc:Choice>
  </mc:AlternateContent>
  <xr:revisionPtr revIDLastSave="0" documentId="13_ncr:1_{832F9541-4C6C-4924-89FF-68F96BBEEFAC}" xr6:coauthVersionLast="47" xr6:coauthVersionMax="47" xr10:uidLastSave="{00000000-0000-0000-0000-000000000000}"/>
  <bookViews>
    <workbookView xWindow="-28920" yWindow="-120" windowWidth="29040" windowHeight="15720" tabRatio="749" xr2:uid="{C4C2930F-C456-4F43-9314-6F50BB086E1F}"/>
  </bookViews>
  <sheets>
    <sheet name="データ入力" sheetId="12" r:id="rId1"/>
    <sheet name="選択練習" sheetId="13" r:id="rId2"/>
    <sheet name="アンケート調査結果表 " sheetId="22" r:id="rId3"/>
    <sheet name="オートフィル練習" sheetId="31" r:id="rId4"/>
    <sheet name="会員リスト" sheetId="15" r:id="rId5"/>
    <sheet name="視聴管理" sheetId="17" r:id="rId6"/>
    <sheet name="フラッシュフィル" sheetId="32" r:id="rId7"/>
    <sheet name="請求書" sheetId="21" r:id="rId8"/>
    <sheet name="ギフト売上" sheetId="5" r:id="rId9"/>
    <sheet name="売上成績" sheetId="20" r:id="rId10"/>
    <sheet name="消費税別" sheetId="29" r:id="rId11"/>
    <sheet name="マスター" sheetId="33" r:id="rId12"/>
  </sheets>
  <externalReferences>
    <externalReference r:id="rId13"/>
  </externalReferences>
  <definedNames>
    <definedName name="_xlnm._FilterDatabase" localSheetId="4" hidden="1">会員リスト!$B$2:$F$22</definedName>
    <definedName name="顧客一覧">[1]顧客一覧!$A$2:$I$16</definedName>
    <definedName name="商品">[1]商品一覧!$A$2:$E$48</definedName>
    <definedName name="送料">[1]送料一覧!$A$2:$B$48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1" i="33" l="1"/>
  <c r="D8" i="33"/>
  <c r="D5" i="33"/>
  <c r="G28" i="29" l="1"/>
  <c r="E7" i="5" l="1"/>
  <c r="E8" i="5"/>
  <c r="E9" i="5"/>
  <c r="E10" i="5"/>
  <c r="E6" i="5"/>
  <c r="E11" i="5" l="1"/>
  <c r="H12" i="21"/>
  <c r="H18" i="21"/>
  <c r="B19" i="21"/>
  <c r="H19" i="21"/>
  <c r="B20" i="21"/>
  <c r="H20" i="21"/>
  <c r="B21" i="21"/>
  <c r="H21" i="21"/>
  <c r="B22" i="21"/>
  <c r="H22" i="21"/>
  <c r="B23" i="21"/>
  <c r="H23" i="21"/>
  <c r="B24" i="21"/>
  <c r="H24" i="21"/>
  <c r="B25" i="21"/>
  <c r="H25" i="21"/>
  <c r="B26" i="21"/>
  <c r="H26" i="21"/>
  <c r="B27" i="21"/>
  <c r="H27" i="21"/>
  <c r="B28" i="21"/>
  <c r="H28" i="21"/>
  <c r="B29" i="21"/>
  <c r="H29" i="21"/>
  <c r="B30" i="21"/>
  <c r="H30" i="21"/>
  <c r="B31" i="21"/>
  <c r="H31" i="21"/>
  <c r="B32" i="21"/>
  <c r="H32" i="21"/>
  <c r="H33" i="21" l="1"/>
  <c r="H35" i="21" s="1"/>
  <c r="H36" i="21" s="1"/>
  <c r="H38" i="21" s="1"/>
  <c r="D11" i="5" l="1"/>
</calcChain>
</file>

<file path=xl/sharedStrings.xml><?xml version="1.0" encoding="utf-8"?>
<sst xmlns="http://schemas.openxmlformats.org/spreadsheetml/2006/main" count="638" uniqueCount="282">
  <si>
    <t>日本語入力システム</t>
    <rPh sb="0" eb="3">
      <t>ニホンゴ</t>
    </rPh>
    <rPh sb="3" eb="5">
      <t>ニュウリョク</t>
    </rPh>
    <phoneticPr fontId="6"/>
  </si>
  <si>
    <t>OFF</t>
    <phoneticPr fontId="6"/>
  </si>
  <si>
    <t>ON</t>
    <phoneticPr fontId="6"/>
  </si>
  <si>
    <t>文字データ</t>
    <rPh sb="0" eb="2">
      <t>モジ</t>
    </rPh>
    <phoneticPr fontId="6"/>
  </si>
  <si>
    <t>数値データ</t>
    <rPh sb="0" eb="2">
      <t>スウチ</t>
    </rPh>
    <phoneticPr fontId="6"/>
  </si>
  <si>
    <t>日付データ</t>
    <rPh sb="0" eb="2">
      <t>ヒヅケ</t>
    </rPh>
    <phoneticPr fontId="6"/>
  </si>
  <si>
    <t>請求書</t>
    <rPh sb="0" eb="1">
      <t>セイ</t>
    </rPh>
    <rPh sb="1" eb="2">
      <t>キュウ</t>
    </rPh>
    <rPh sb="2" eb="3">
      <t>ショ</t>
    </rPh>
    <phoneticPr fontId="6"/>
  </si>
  <si>
    <t>顧客番号</t>
    <rPh sb="0" eb="2">
      <t>コキャク</t>
    </rPh>
    <rPh sb="2" eb="4">
      <t>バンゴウ</t>
    </rPh>
    <phoneticPr fontId="6"/>
  </si>
  <si>
    <t>顧客名</t>
    <rPh sb="0" eb="2">
      <t>コキャク</t>
    </rPh>
    <rPh sb="2" eb="3">
      <t>メイ</t>
    </rPh>
    <phoneticPr fontId="6"/>
  </si>
  <si>
    <t>花丸商事</t>
    <rPh sb="0" eb="2">
      <t>ハナマル</t>
    </rPh>
    <rPh sb="2" eb="4">
      <t>ショウジ</t>
    </rPh>
    <phoneticPr fontId="4"/>
  </si>
  <si>
    <t>株式会社　リバーアイランド</t>
    <rPh sb="0" eb="2">
      <t>カブシキ</t>
    </rPh>
    <rPh sb="2" eb="4">
      <t>カイシャ</t>
    </rPh>
    <phoneticPr fontId="6"/>
  </si>
  <si>
    <t>ご住所</t>
    <rPh sb="1" eb="3">
      <t>ジュウショ</t>
    </rPh>
    <phoneticPr fontId="6"/>
  </si>
  <si>
    <t>足立区栄町XXX　クロスビル501</t>
    <phoneticPr fontId="4"/>
  </si>
  <si>
    <t>〒396-1111　長野県伊那市境XXXX　A棟</t>
    <rPh sb="10" eb="17">
      <t>３９６－００１０</t>
    </rPh>
    <rPh sb="23" eb="24">
      <t>トウ</t>
    </rPh>
    <phoneticPr fontId="6"/>
  </si>
  <si>
    <t>電話：03-4567-8910</t>
    <rPh sb="0" eb="2">
      <t>デンワ</t>
    </rPh>
    <phoneticPr fontId="4"/>
  </si>
  <si>
    <t>TEL：03-XXXX-XXXX</t>
    <phoneticPr fontId="6"/>
  </si>
  <si>
    <t>FAX：03-XXXX-XXXX</t>
    <phoneticPr fontId="6"/>
  </si>
  <si>
    <t>下記のとおりご請求申し上げます。</t>
    <rPh sb="0" eb="2">
      <t>カキ</t>
    </rPh>
    <rPh sb="7" eb="9">
      <t>セイキュウ</t>
    </rPh>
    <rPh sb="9" eb="10">
      <t>モウ</t>
    </rPh>
    <rPh sb="11" eb="12">
      <t>ア</t>
    </rPh>
    <phoneticPr fontId="4"/>
  </si>
  <si>
    <t>なお、振込手数料はお客様にてご負担いただきますようお願い申し上げます。</t>
    <rPh sb="3" eb="5">
      <t>フリコミ</t>
    </rPh>
    <rPh sb="5" eb="8">
      <t>テスウリョウ</t>
    </rPh>
    <rPh sb="10" eb="12">
      <t>キャクサマ</t>
    </rPh>
    <rPh sb="15" eb="17">
      <t>フタン</t>
    </rPh>
    <rPh sb="26" eb="27">
      <t>ネガ</t>
    </rPh>
    <rPh sb="28" eb="29">
      <t>モウ</t>
    </rPh>
    <rPh sb="30" eb="31">
      <t>ア</t>
    </rPh>
    <phoneticPr fontId="4"/>
  </si>
  <si>
    <t>お支払期日</t>
    <rPh sb="1" eb="3">
      <t>シハライ</t>
    </rPh>
    <rPh sb="3" eb="5">
      <t>キジツ</t>
    </rPh>
    <phoneticPr fontId="6"/>
  </si>
  <si>
    <t>お振込先</t>
    <rPh sb="1" eb="3">
      <t>フリコミ</t>
    </rPh>
    <rPh sb="3" eb="4">
      <t>サキ</t>
    </rPh>
    <phoneticPr fontId="6"/>
  </si>
  <si>
    <t>いな銀行</t>
    <rPh sb="2" eb="4">
      <t>ギンコウ</t>
    </rPh>
    <phoneticPr fontId="4"/>
  </si>
  <si>
    <t>【 明 細 】</t>
    <rPh sb="2" eb="3">
      <t>メイ</t>
    </rPh>
    <rPh sb="4" eb="5">
      <t>サイ</t>
    </rPh>
    <phoneticPr fontId="6"/>
  </si>
  <si>
    <t>NO</t>
    <phoneticPr fontId="6"/>
  </si>
  <si>
    <t>型番</t>
    <rPh sb="0" eb="2">
      <t>カタバン</t>
    </rPh>
    <phoneticPr fontId="4"/>
  </si>
  <si>
    <t>商品名</t>
    <rPh sb="0" eb="3">
      <t>ショウヒンメイ</t>
    </rPh>
    <phoneticPr fontId="6"/>
  </si>
  <si>
    <t>仕様</t>
    <rPh sb="0" eb="2">
      <t>シヨウ</t>
    </rPh>
    <phoneticPr fontId="6"/>
  </si>
  <si>
    <t>単価</t>
    <rPh sb="0" eb="2">
      <t>タンカ</t>
    </rPh>
    <phoneticPr fontId="6"/>
  </si>
  <si>
    <t>数量</t>
    <rPh sb="0" eb="2">
      <t>スウリョウ</t>
    </rPh>
    <phoneticPr fontId="6"/>
  </si>
  <si>
    <t>金額</t>
    <rPh sb="0" eb="2">
      <t>キンガク</t>
    </rPh>
    <phoneticPr fontId="6"/>
  </si>
  <si>
    <t>EL-3050</t>
    <phoneticPr fontId="4"/>
  </si>
  <si>
    <t>マウスパッド</t>
    <phoneticPr fontId="4"/>
  </si>
  <si>
    <t>QR-5012</t>
    <phoneticPr fontId="4"/>
  </si>
  <si>
    <t>USBメモリー</t>
    <phoneticPr fontId="4"/>
  </si>
  <si>
    <t>備考</t>
    <rPh sb="0" eb="2">
      <t>ビコウ</t>
    </rPh>
    <phoneticPr fontId="6"/>
  </si>
  <si>
    <t>本体合計金額</t>
    <rPh sb="0" eb="2">
      <t>ホンタイ</t>
    </rPh>
    <rPh sb="2" eb="4">
      <t>ゴウケイ</t>
    </rPh>
    <rPh sb="4" eb="6">
      <t>キンガク</t>
    </rPh>
    <phoneticPr fontId="6"/>
  </si>
  <si>
    <t>特別割引</t>
    <rPh sb="0" eb="2">
      <t>トクベツ</t>
    </rPh>
    <rPh sb="2" eb="4">
      <t>ワリビキ</t>
    </rPh>
    <phoneticPr fontId="4"/>
  </si>
  <si>
    <t>割引後金額</t>
    <rPh sb="0" eb="2">
      <t>ワリビキ</t>
    </rPh>
    <rPh sb="2" eb="3">
      <t>ゴ</t>
    </rPh>
    <rPh sb="3" eb="5">
      <t>キンガク</t>
    </rPh>
    <phoneticPr fontId="6"/>
  </si>
  <si>
    <t>消費税</t>
    <rPh sb="0" eb="2">
      <t>ショウヒ</t>
    </rPh>
    <rPh sb="2" eb="3">
      <t>ゼイ</t>
    </rPh>
    <phoneticPr fontId="6"/>
  </si>
  <si>
    <t>配送料</t>
    <rPh sb="0" eb="2">
      <t>ハイソウ</t>
    </rPh>
    <rPh sb="2" eb="3">
      <t>リョウ</t>
    </rPh>
    <phoneticPr fontId="6"/>
  </si>
  <si>
    <t>総額</t>
    <rPh sb="0" eb="2">
      <t>ソウガク</t>
    </rPh>
    <phoneticPr fontId="6"/>
  </si>
  <si>
    <t>WAKUWAKU Co.,Ltd.</t>
    <phoneticPr fontId="6"/>
  </si>
  <si>
    <t>2020年度いなわくTV　受講者</t>
    <rPh sb="4" eb="6">
      <t>ネンド</t>
    </rPh>
    <rPh sb="13" eb="16">
      <t>ジュコウシャ</t>
    </rPh>
    <phoneticPr fontId="4"/>
  </si>
  <si>
    <t>前期</t>
    <rPh sb="0" eb="2">
      <t>ゼンキ</t>
    </rPh>
    <phoneticPr fontId="4"/>
  </si>
  <si>
    <t>アプリ</t>
    <phoneticPr fontId="4"/>
  </si>
  <si>
    <t>レベル</t>
    <phoneticPr fontId="4"/>
  </si>
  <si>
    <t>80歳以上</t>
    <rPh sb="2" eb="3">
      <t>サイ</t>
    </rPh>
    <rPh sb="3" eb="5">
      <t>イジョウ</t>
    </rPh>
    <phoneticPr fontId="4"/>
  </si>
  <si>
    <t>合計</t>
    <rPh sb="0" eb="2">
      <t>ゴウケイ</t>
    </rPh>
    <phoneticPr fontId="4"/>
  </si>
  <si>
    <t>Word</t>
    <phoneticPr fontId="4"/>
  </si>
  <si>
    <t>初級</t>
    <rPh sb="0" eb="2">
      <t>ショキュウ</t>
    </rPh>
    <phoneticPr fontId="4"/>
  </si>
  <si>
    <t>中級</t>
    <rPh sb="0" eb="2">
      <t>チュウキュウ</t>
    </rPh>
    <phoneticPr fontId="4"/>
  </si>
  <si>
    <t>応用</t>
    <rPh sb="0" eb="2">
      <t>オウヨウ</t>
    </rPh>
    <phoneticPr fontId="4"/>
  </si>
  <si>
    <t>エクセル</t>
    <phoneticPr fontId="4"/>
  </si>
  <si>
    <t>後期</t>
    <rPh sb="0" eb="2">
      <t>コウキ</t>
    </rPh>
    <phoneticPr fontId="4"/>
  </si>
  <si>
    <t>5月</t>
  </si>
  <si>
    <t>6月</t>
  </si>
  <si>
    <t>No</t>
    <phoneticPr fontId="6"/>
  </si>
  <si>
    <t>氏名</t>
  </si>
  <si>
    <t>ふりがな</t>
    <phoneticPr fontId="4"/>
  </si>
  <si>
    <t>住所</t>
  </si>
  <si>
    <t>電話番号</t>
  </si>
  <si>
    <t>足立　妙子</t>
    <rPh sb="0" eb="2">
      <t>アダチ</t>
    </rPh>
    <rPh sb="3" eb="5">
      <t>タエコ</t>
    </rPh>
    <phoneticPr fontId="6"/>
  </si>
  <si>
    <r>
      <t>北区上賀茂岡町1</t>
    </r>
    <r>
      <rPr>
        <sz val="11"/>
        <color theme="1"/>
        <rFont val="游ゴシック"/>
        <family val="3"/>
        <charset val="128"/>
        <scheme val="minor"/>
      </rPr>
      <t>-X</t>
    </r>
    <rPh sb="0" eb="2">
      <t>キタク</t>
    </rPh>
    <rPh sb="2" eb="3">
      <t>ウエ</t>
    </rPh>
    <rPh sb="3" eb="5">
      <t>カモ</t>
    </rPh>
    <rPh sb="5" eb="7">
      <t>オカマチ</t>
    </rPh>
    <phoneticPr fontId="6"/>
  </si>
  <si>
    <t>065-635-XXXX</t>
  </si>
  <si>
    <t>阿部　奈美恵</t>
    <rPh sb="0" eb="2">
      <t>アベ</t>
    </rPh>
    <rPh sb="3" eb="6">
      <t>ナミエ</t>
    </rPh>
    <phoneticPr fontId="6"/>
  </si>
  <si>
    <r>
      <t>左京区岡崎2</t>
    </r>
    <r>
      <rPr>
        <sz val="11"/>
        <color theme="1"/>
        <rFont val="游ゴシック"/>
        <family val="3"/>
        <charset val="128"/>
        <scheme val="minor"/>
      </rPr>
      <t>-X</t>
    </r>
    <rPh sb="0" eb="3">
      <t>サキョウク</t>
    </rPh>
    <rPh sb="3" eb="5">
      <t>オカザキ</t>
    </rPh>
    <phoneticPr fontId="6"/>
  </si>
  <si>
    <t>065-443-XXXX</t>
  </si>
  <si>
    <t>有馬　佐知子</t>
    <rPh sb="0" eb="2">
      <t>アリマ</t>
    </rPh>
    <rPh sb="3" eb="6">
      <t>サチコ</t>
    </rPh>
    <phoneticPr fontId="6"/>
  </si>
  <si>
    <r>
      <t>伏見区桃山町5</t>
    </r>
    <r>
      <rPr>
        <sz val="11"/>
        <color theme="1"/>
        <rFont val="游ゴシック"/>
        <family val="3"/>
        <charset val="128"/>
        <scheme val="minor"/>
      </rPr>
      <t>-X</t>
    </r>
    <rPh sb="0" eb="3">
      <t>フシミク</t>
    </rPh>
    <rPh sb="3" eb="5">
      <t>モモヤマ</t>
    </rPh>
    <rPh sb="5" eb="6">
      <t>マチ</t>
    </rPh>
    <phoneticPr fontId="6"/>
  </si>
  <si>
    <t>065-112-XXXX</t>
  </si>
  <si>
    <t>安西　京子</t>
    <rPh sb="0" eb="2">
      <t>アンザイ</t>
    </rPh>
    <rPh sb="3" eb="5">
      <t>キョウコ</t>
    </rPh>
    <phoneticPr fontId="6"/>
  </si>
  <si>
    <r>
      <t>東山区宮川筋2丁目-</t>
    </r>
    <r>
      <rPr>
        <sz val="11"/>
        <color theme="1"/>
        <rFont val="游ゴシック"/>
        <family val="3"/>
        <charset val="128"/>
        <scheme val="minor"/>
      </rPr>
      <t>X</t>
    </r>
    <rPh sb="0" eb="2">
      <t>ヒガシヤマ</t>
    </rPh>
    <rPh sb="2" eb="3">
      <t>ク</t>
    </rPh>
    <rPh sb="3" eb="5">
      <t>ミヤガワ</t>
    </rPh>
    <rPh sb="5" eb="6">
      <t>スジ</t>
    </rPh>
    <rPh sb="7" eb="9">
      <t>チョウメ</t>
    </rPh>
    <phoneticPr fontId="6"/>
  </si>
  <si>
    <t>065-524-XXXX</t>
  </si>
  <si>
    <t>工藤　良子</t>
    <rPh sb="0" eb="2">
      <t>クドウ</t>
    </rPh>
    <rPh sb="3" eb="5">
      <t>リョウコ</t>
    </rPh>
    <phoneticPr fontId="6"/>
  </si>
  <si>
    <r>
      <t>中京区鴨川二条3</t>
    </r>
    <r>
      <rPr>
        <sz val="11"/>
        <color theme="1"/>
        <rFont val="游ゴシック"/>
        <family val="3"/>
        <charset val="128"/>
        <scheme val="minor"/>
      </rPr>
      <t>-1-X</t>
    </r>
    <rPh sb="0" eb="3">
      <t>ナカギョウク</t>
    </rPh>
    <rPh sb="3" eb="5">
      <t>カモガワ</t>
    </rPh>
    <rPh sb="5" eb="7">
      <t>ニジョウ</t>
    </rPh>
    <phoneticPr fontId="6"/>
  </si>
  <si>
    <t>065-428-XXXX</t>
  </si>
  <si>
    <t>大山　美土里</t>
    <rPh sb="0" eb="2">
      <t>ダイセン</t>
    </rPh>
    <rPh sb="3" eb="6">
      <t>ミドリ</t>
    </rPh>
    <phoneticPr fontId="6"/>
  </si>
  <si>
    <t>下京区四条寺町X</t>
    <rPh sb="0" eb="3">
      <t>シモギョウク</t>
    </rPh>
    <rPh sb="3" eb="5">
      <t>シジョウ</t>
    </rPh>
    <rPh sb="5" eb="7">
      <t>テラマチ</t>
    </rPh>
    <phoneticPr fontId="6"/>
  </si>
  <si>
    <t>065-253-XXXX</t>
  </si>
  <si>
    <t>伊藤　京子</t>
    <rPh sb="0" eb="2">
      <t>イトウ</t>
    </rPh>
    <rPh sb="3" eb="5">
      <t>キョウコ</t>
    </rPh>
    <phoneticPr fontId="6"/>
  </si>
  <si>
    <r>
      <t>左京区白川通り2-3-</t>
    </r>
    <r>
      <rPr>
        <sz val="11"/>
        <color theme="1"/>
        <rFont val="游ゴシック"/>
        <family val="3"/>
        <charset val="128"/>
        <scheme val="minor"/>
      </rPr>
      <t>X</t>
    </r>
    <rPh sb="0" eb="3">
      <t>サキョウク</t>
    </rPh>
    <rPh sb="3" eb="5">
      <t>シラカワ</t>
    </rPh>
    <rPh sb="5" eb="6">
      <t>トオ</t>
    </rPh>
    <phoneticPr fontId="6"/>
  </si>
  <si>
    <t>065-586-XXXX</t>
  </si>
  <si>
    <t>上野　次郎</t>
    <rPh sb="0" eb="2">
      <t>ウエノ</t>
    </rPh>
    <rPh sb="3" eb="5">
      <t>ジロウ</t>
    </rPh>
    <phoneticPr fontId="6"/>
  </si>
  <si>
    <r>
      <t>北区堀川2-5-</t>
    </r>
    <r>
      <rPr>
        <sz val="11"/>
        <color theme="1"/>
        <rFont val="游ゴシック"/>
        <family val="3"/>
        <charset val="128"/>
        <scheme val="minor"/>
      </rPr>
      <t>X</t>
    </r>
    <rPh sb="0" eb="2">
      <t>キタク</t>
    </rPh>
    <rPh sb="2" eb="4">
      <t>ホリカワ</t>
    </rPh>
    <phoneticPr fontId="6"/>
  </si>
  <si>
    <t>065-533-XXXX</t>
  </si>
  <si>
    <t>上野　太郎</t>
    <rPh sb="0" eb="2">
      <t>ウエノ</t>
    </rPh>
    <rPh sb="3" eb="5">
      <t>タロウ</t>
    </rPh>
    <phoneticPr fontId="6"/>
  </si>
  <si>
    <r>
      <t>伏見区深草西浦町3-</t>
    </r>
    <r>
      <rPr>
        <sz val="11"/>
        <color theme="1"/>
        <rFont val="游ゴシック"/>
        <family val="3"/>
        <charset val="128"/>
        <scheme val="minor"/>
      </rPr>
      <t>X</t>
    </r>
    <rPh sb="0" eb="3">
      <t>フシミク</t>
    </rPh>
    <rPh sb="3" eb="5">
      <t>フカクサ</t>
    </rPh>
    <rPh sb="5" eb="7">
      <t>ニシウラ</t>
    </rPh>
    <rPh sb="7" eb="8">
      <t>マチ</t>
    </rPh>
    <phoneticPr fontId="6"/>
  </si>
  <si>
    <t>065-422-XXXX</t>
  </si>
  <si>
    <t>大野　太郎</t>
    <rPh sb="0" eb="2">
      <t>オオノ</t>
    </rPh>
    <rPh sb="3" eb="5">
      <t>タロウ</t>
    </rPh>
    <phoneticPr fontId="6"/>
  </si>
  <si>
    <r>
      <t>下京区新町通り2-</t>
    </r>
    <r>
      <rPr>
        <sz val="11"/>
        <color theme="1"/>
        <rFont val="游ゴシック"/>
        <family val="3"/>
        <charset val="128"/>
        <scheme val="minor"/>
      </rPr>
      <t>3-X</t>
    </r>
    <rPh sb="0" eb="3">
      <t>シモギョウク</t>
    </rPh>
    <rPh sb="3" eb="5">
      <t>シンマチ</t>
    </rPh>
    <rPh sb="5" eb="6">
      <t>トオ</t>
    </rPh>
    <phoneticPr fontId="6"/>
  </si>
  <si>
    <t>065-663-XXXX</t>
  </si>
  <si>
    <t>小田　啓二</t>
    <rPh sb="0" eb="2">
      <t>オダ</t>
    </rPh>
    <rPh sb="3" eb="5">
      <t>ケイジ</t>
    </rPh>
    <phoneticPr fontId="6"/>
  </si>
  <si>
    <r>
      <t>下京区烏丸塩小路下ル3-</t>
    </r>
    <r>
      <rPr>
        <sz val="11"/>
        <color theme="1"/>
        <rFont val="游ゴシック"/>
        <family val="3"/>
        <charset val="128"/>
        <scheme val="minor"/>
      </rPr>
      <t>X</t>
    </r>
    <rPh sb="0" eb="3">
      <t>シモギョウク</t>
    </rPh>
    <rPh sb="3" eb="5">
      <t>カラスマ</t>
    </rPh>
    <rPh sb="5" eb="6">
      <t>シオ</t>
    </rPh>
    <rPh sb="6" eb="8">
      <t>コウジ</t>
    </rPh>
    <rPh sb="8" eb="9">
      <t>サガ</t>
    </rPh>
    <phoneticPr fontId="6"/>
  </si>
  <si>
    <t>065-668-XXXX</t>
  </si>
  <si>
    <t>樫山　米夫</t>
    <rPh sb="0" eb="2">
      <t>カシヤマ</t>
    </rPh>
    <rPh sb="3" eb="5">
      <t>ヨネオ</t>
    </rPh>
    <phoneticPr fontId="6"/>
  </si>
  <si>
    <r>
      <t>東山区大和大路通9-1-</t>
    </r>
    <r>
      <rPr>
        <sz val="11"/>
        <color theme="1"/>
        <rFont val="游ゴシック"/>
        <family val="3"/>
        <charset val="128"/>
        <scheme val="minor"/>
      </rPr>
      <t>X</t>
    </r>
    <rPh sb="0" eb="3">
      <t>ヒガシヤマク</t>
    </rPh>
    <rPh sb="3" eb="5">
      <t>ヤマト</t>
    </rPh>
    <rPh sb="5" eb="6">
      <t>オオ</t>
    </rPh>
    <rPh sb="6" eb="7">
      <t>ミチ</t>
    </rPh>
    <rPh sb="7" eb="8">
      <t>トオ</t>
    </rPh>
    <phoneticPr fontId="6"/>
  </si>
  <si>
    <t>065-631-XXXX</t>
  </si>
  <si>
    <t>加納　俊夫</t>
    <rPh sb="0" eb="2">
      <t>カノウ</t>
    </rPh>
    <rPh sb="3" eb="5">
      <t>トシオ</t>
    </rPh>
    <phoneticPr fontId="6"/>
  </si>
  <si>
    <r>
      <t>中京区三条木屋町1-</t>
    </r>
    <r>
      <rPr>
        <sz val="11"/>
        <color theme="1"/>
        <rFont val="游ゴシック"/>
        <family val="3"/>
        <charset val="128"/>
        <scheme val="minor"/>
      </rPr>
      <t>X</t>
    </r>
    <rPh sb="0" eb="3">
      <t>ナカギョウク</t>
    </rPh>
    <rPh sb="3" eb="5">
      <t>サンジョウ</t>
    </rPh>
    <rPh sb="5" eb="8">
      <t>キヤマチ</t>
    </rPh>
    <phoneticPr fontId="6"/>
  </si>
  <si>
    <t>065-211-XXXX</t>
  </si>
  <si>
    <t>河合　喜久子</t>
    <rPh sb="0" eb="2">
      <t>カワイ</t>
    </rPh>
    <rPh sb="3" eb="6">
      <t>キクコ</t>
    </rPh>
    <phoneticPr fontId="6"/>
  </si>
  <si>
    <t>下京区川端町X</t>
    <rPh sb="0" eb="3">
      <t>シモギョウク</t>
    </rPh>
    <rPh sb="3" eb="5">
      <t>カワバタ</t>
    </rPh>
    <rPh sb="5" eb="6">
      <t>マチ</t>
    </rPh>
    <phoneticPr fontId="6"/>
  </si>
  <si>
    <t>065-153-XXXX</t>
  </si>
  <si>
    <t>川野　誠</t>
    <rPh sb="0" eb="2">
      <t>カワノ</t>
    </rPh>
    <rPh sb="3" eb="4">
      <t>マコト</t>
    </rPh>
    <phoneticPr fontId="6"/>
  </si>
  <si>
    <r>
      <t>伏見区向島5-</t>
    </r>
    <r>
      <rPr>
        <sz val="11"/>
        <color theme="1"/>
        <rFont val="游ゴシック"/>
        <family val="3"/>
        <charset val="128"/>
        <scheme val="minor"/>
      </rPr>
      <t>X</t>
    </r>
    <rPh sb="0" eb="3">
      <t>フシミク</t>
    </rPh>
    <rPh sb="3" eb="5">
      <t>ムカイシマ</t>
    </rPh>
    <phoneticPr fontId="6"/>
  </si>
  <si>
    <t>065-986-XXXX</t>
  </si>
  <si>
    <t>北澤　舟子</t>
    <rPh sb="0" eb="2">
      <t>キタザワ</t>
    </rPh>
    <rPh sb="3" eb="4">
      <t>フネ</t>
    </rPh>
    <rPh sb="4" eb="5">
      <t>コ</t>
    </rPh>
    <phoneticPr fontId="6"/>
  </si>
  <si>
    <t>左京区田中大久保町X</t>
    <rPh sb="0" eb="3">
      <t>サキョウク</t>
    </rPh>
    <rPh sb="3" eb="5">
      <t>タナカ</t>
    </rPh>
    <rPh sb="5" eb="9">
      <t>オオクボチョウ</t>
    </rPh>
    <phoneticPr fontId="6"/>
  </si>
  <si>
    <t>065-312-XXXX</t>
  </si>
  <si>
    <t>北島　祐二</t>
    <rPh sb="0" eb="2">
      <t>キタジマ</t>
    </rPh>
    <rPh sb="3" eb="5">
      <t>ユウジ</t>
    </rPh>
    <phoneticPr fontId="6"/>
  </si>
  <si>
    <r>
      <t>中京区東木屋町4-3-</t>
    </r>
    <r>
      <rPr>
        <sz val="11"/>
        <color theme="1"/>
        <rFont val="游ゴシック"/>
        <family val="3"/>
        <charset val="128"/>
        <scheme val="minor"/>
      </rPr>
      <t>X</t>
    </r>
    <rPh sb="0" eb="3">
      <t>ナカギョウク</t>
    </rPh>
    <rPh sb="3" eb="4">
      <t>ヒガシ</t>
    </rPh>
    <rPh sb="4" eb="7">
      <t>キヤマチ</t>
    </rPh>
    <phoneticPr fontId="6"/>
  </si>
  <si>
    <t>065-424-XXXX</t>
  </si>
  <si>
    <t>倉本　恵美</t>
    <rPh sb="0" eb="2">
      <t>クラモト</t>
    </rPh>
    <rPh sb="3" eb="5">
      <t>エミ</t>
    </rPh>
    <phoneticPr fontId="6"/>
  </si>
  <si>
    <r>
      <t>東山区本町5-</t>
    </r>
    <r>
      <rPr>
        <sz val="11"/>
        <color theme="1"/>
        <rFont val="游ゴシック"/>
        <family val="3"/>
        <charset val="128"/>
        <scheme val="minor"/>
      </rPr>
      <t>X</t>
    </r>
    <rPh sb="0" eb="3">
      <t>ヒガシヤマク</t>
    </rPh>
    <rPh sb="3" eb="5">
      <t>ホンマチ</t>
    </rPh>
    <phoneticPr fontId="6"/>
  </si>
  <si>
    <t>065-258-XXXX</t>
  </si>
  <si>
    <t>小泉　洋子</t>
    <rPh sb="0" eb="2">
      <t>コイズミ</t>
    </rPh>
    <rPh sb="3" eb="5">
      <t>ヨウコ</t>
    </rPh>
    <phoneticPr fontId="6"/>
  </si>
  <si>
    <t>伏見区中島外山町X</t>
    <rPh sb="0" eb="3">
      <t>フシミク</t>
    </rPh>
    <rPh sb="3" eb="5">
      <t>ナカジマ</t>
    </rPh>
    <rPh sb="5" eb="6">
      <t>ソト</t>
    </rPh>
    <rPh sb="6" eb="8">
      <t>ヤママチ</t>
    </rPh>
    <phoneticPr fontId="6"/>
  </si>
  <si>
    <t>065-863-XXXX</t>
  </si>
  <si>
    <t>小林　良子</t>
    <rPh sb="0" eb="2">
      <t>コバヤシ</t>
    </rPh>
    <rPh sb="3" eb="5">
      <t>リョウコ</t>
    </rPh>
    <phoneticPr fontId="6"/>
  </si>
  <si>
    <r>
      <t>中京区御幸町5-</t>
    </r>
    <r>
      <rPr>
        <sz val="11"/>
        <color theme="1"/>
        <rFont val="游ゴシック"/>
        <family val="3"/>
        <charset val="128"/>
        <scheme val="minor"/>
      </rPr>
      <t>X</t>
    </r>
    <rPh sb="0" eb="3">
      <t>ナカギョウク</t>
    </rPh>
    <rPh sb="3" eb="6">
      <t>ミユキチョウ</t>
    </rPh>
    <phoneticPr fontId="6"/>
  </si>
  <si>
    <t>065-332-XXXX</t>
  </si>
  <si>
    <t>商品ID</t>
    <rPh sb="0" eb="2">
      <t>ショウヒン</t>
    </rPh>
    <phoneticPr fontId="6"/>
  </si>
  <si>
    <t>海鮮詰め合わせ　　（５個セット）</t>
    <rPh sb="0" eb="2">
      <t>カイセン</t>
    </rPh>
    <rPh sb="2" eb="3">
      <t>ツ</t>
    </rPh>
    <rPh sb="4" eb="5">
      <t>ア</t>
    </rPh>
    <rPh sb="11" eb="12">
      <t>コ</t>
    </rPh>
    <phoneticPr fontId="6"/>
  </si>
  <si>
    <t>合計</t>
    <rPh sb="0" eb="2">
      <t>ゴウケイ</t>
    </rPh>
    <phoneticPr fontId="6"/>
  </si>
  <si>
    <t>単位：人</t>
  </si>
  <si>
    <t>職種</t>
    <rPh sb="0" eb="2">
      <t>ショクシュ</t>
    </rPh>
    <phoneticPr fontId="6"/>
  </si>
  <si>
    <t>4月</t>
    <rPh sb="1" eb="2">
      <t>ガツ</t>
    </rPh>
    <phoneticPr fontId="6"/>
  </si>
  <si>
    <t>社員番号</t>
    <rPh sb="0" eb="2">
      <t>シャイン</t>
    </rPh>
    <rPh sb="2" eb="4">
      <t>バンゴウ</t>
    </rPh>
    <phoneticPr fontId="6"/>
  </si>
  <si>
    <t>氏名</t>
    <rPh sb="0" eb="2">
      <t>シメイ</t>
    </rPh>
    <phoneticPr fontId="6"/>
  </si>
  <si>
    <t>支店</t>
    <rPh sb="0" eb="2">
      <t>シテン</t>
    </rPh>
    <phoneticPr fontId="6"/>
  </si>
  <si>
    <t>渋谷</t>
    <rPh sb="0" eb="2">
      <t>シブヤ</t>
    </rPh>
    <phoneticPr fontId="6"/>
  </si>
  <si>
    <t>横浜</t>
    <rPh sb="0" eb="2">
      <t>ヨコハマ</t>
    </rPh>
    <phoneticPr fontId="6"/>
  </si>
  <si>
    <t>千葉</t>
    <rPh sb="0" eb="2">
      <t>チバ</t>
    </rPh>
    <phoneticPr fontId="6"/>
  </si>
  <si>
    <t>浜松町</t>
    <rPh sb="0" eb="3">
      <t>ハママツチョウ</t>
    </rPh>
    <phoneticPr fontId="6"/>
  </si>
  <si>
    <t>斎藤　朱美</t>
    <rPh sb="0" eb="2">
      <t>さいとう</t>
    </rPh>
    <rPh sb="3" eb="5">
      <t>あけみ</t>
    </rPh>
    <phoneticPr fontId="25" type="Hiragana" alignment="center"/>
  </si>
  <si>
    <t>阿部　奈津美</t>
    <rPh sb="0" eb="2">
      <t>あべ</t>
    </rPh>
    <rPh sb="3" eb="6">
      <t>なつみ</t>
    </rPh>
    <phoneticPr fontId="25" type="Hiragana" alignment="center"/>
  </si>
  <si>
    <t>有馬　るり子</t>
    <rPh sb="0" eb="2">
      <t>ありま</t>
    </rPh>
    <rPh sb="5" eb="6">
      <t>こ</t>
    </rPh>
    <phoneticPr fontId="25" type="Hiragana" alignment="center"/>
  </si>
  <si>
    <t>佐々木　洋子</t>
    <rPh sb="0" eb="3">
      <t>ささき</t>
    </rPh>
    <rPh sb="4" eb="6">
      <t>ようこ</t>
    </rPh>
    <phoneticPr fontId="25" type="Hiragana" alignment="center"/>
  </si>
  <si>
    <t>安藤　良子</t>
    <rPh sb="0" eb="2">
      <t>あんどう</t>
    </rPh>
    <rPh sb="3" eb="5">
      <t>りょうこ</t>
    </rPh>
    <phoneticPr fontId="25" type="Hiragana" alignment="center"/>
  </si>
  <si>
    <t>飯山　正夫</t>
    <rPh sb="0" eb="2">
      <t>いいやま</t>
    </rPh>
    <rPh sb="3" eb="5">
      <t>まさお</t>
    </rPh>
    <phoneticPr fontId="25" type="Hiragana" alignment="center"/>
  </si>
  <si>
    <t>安西　奈津美</t>
    <rPh sb="0" eb="2">
      <t>あんざい</t>
    </rPh>
    <rPh sb="3" eb="6">
      <t>なつみ</t>
    </rPh>
    <phoneticPr fontId="25" type="Hiragana" alignment="center"/>
  </si>
  <si>
    <t>伊藤　京子</t>
    <rPh sb="0" eb="2">
      <t>いとう</t>
    </rPh>
    <rPh sb="3" eb="5">
      <t>きょうこ</t>
    </rPh>
    <phoneticPr fontId="25" type="Hiragana" alignment="center"/>
  </si>
  <si>
    <t>安部　妙子</t>
    <rPh sb="0" eb="2">
      <t>あべ</t>
    </rPh>
    <rPh sb="3" eb="5">
      <t>たえこ</t>
    </rPh>
    <phoneticPr fontId="25" type="Hiragana" alignment="center"/>
  </si>
  <si>
    <t>浅井　啓介</t>
    <rPh sb="0" eb="2">
      <t>あさい</t>
    </rPh>
    <rPh sb="3" eb="5">
      <t>けいすけ</t>
    </rPh>
    <phoneticPr fontId="25" type="Hiragana" alignment="center"/>
  </si>
  <si>
    <t>畑　太郎</t>
    <rPh sb="0" eb="1">
      <t>はたけ</t>
    </rPh>
    <rPh sb="2" eb="4">
      <t>たろう</t>
    </rPh>
    <phoneticPr fontId="25" type="Hiragana" alignment="center"/>
  </si>
  <si>
    <t>小田　幹夫</t>
    <rPh sb="0" eb="2">
      <t>おだ</t>
    </rPh>
    <rPh sb="3" eb="5">
      <t>みきお</t>
    </rPh>
    <phoneticPr fontId="25" type="Hiragana" alignment="center"/>
  </si>
  <si>
    <t>樫山　鉄也</t>
    <rPh sb="0" eb="2">
      <t>かしやま</t>
    </rPh>
    <rPh sb="3" eb="5">
      <t>てつや</t>
    </rPh>
    <phoneticPr fontId="25" type="Hiragana" alignment="center"/>
  </si>
  <si>
    <t>北澤　保子</t>
    <rPh sb="0" eb="2">
      <t>きたざわ</t>
    </rPh>
    <rPh sb="3" eb="5">
      <t>やすこ</t>
    </rPh>
    <phoneticPr fontId="25" type="Hiragana" alignment="center"/>
  </si>
  <si>
    <t>河合　喜久子</t>
    <rPh sb="0" eb="2">
      <t>かわい</t>
    </rPh>
    <rPh sb="3" eb="6">
      <t>きくこ</t>
    </rPh>
    <phoneticPr fontId="25" type="Hiragana" alignment="center"/>
  </si>
  <si>
    <t>川上　誠</t>
    <rPh sb="0" eb="2">
      <t>かわかみ</t>
    </rPh>
    <rPh sb="3" eb="4">
      <t>まこと</t>
    </rPh>
    <phoneticPr fontId="25" type="Hiragana" alignment="center"/>
  </si>
  <si>
    <t>加納　俊夫</t>
    <rPh sb="0" eb="2">
      <t>かのう</t>
    </rPh>
    <rPh sb="3" eb="5">
      <t>としお</t>
    </rPh>
    <phoneticPr fontId="25" type="Hiragana" alignment="center"/>
  </si>
  <si>
    <t>千田　太郎</t>
    <rPh sb="0" eb="2">
      <t>せんだ</t>
    </rPh>
    <rPh sb="3" eb="5">
      <t>たろう</t>
    </rPh>
    <phoneticPr fontId="25" type="Hiragana" alignment="center"/>
  </si>
  <si>
    <t>倉本　元</t>
    <rPh sb="0" eb="2">
      <t>くらもと</t>
    </rPh>
    <rPh sb="3" eb="4">
      <t>はじめ</t>
    </rPh>
    <phoneticPr fontId="25" type="Hiragana" alignment="center"/>
  </si>
  <si>
    <t>小泉　光惠</t>
    <rPh sb="0" eb="2">
      <t>こいずみ</t>
    </rPh>
    <rPh sb="3" eb="5">
      <t>みつえ</t>
    </rPh>
    <phoneticPr fontId="25" type="Hiragana" alignment="center"/>
  </si>
  <si>
    <t>田中　義男</t>
    <rPh sb="0" eb="2">
      <t>たなか</t>
    </rPh>
    <rPh sb="3" eb="5">
      <t>よしお</t>
    </rPh>
    <phoneticPr fontId="25" type="Hiragana" alignment="center"/>
  </si>
  <si>
    <t>今野　守男</t>
    <rPh sb="0" eb="2">
      <t>こんの</t>
    </rPh>
    <rPh sb="3" eb="5">
      <t>もりお</t>
    </rPh>
    <phoneticPr fontId="25" type="Hiragana" alignment="center"/>
  </si>
  <si>
    <t>合計金額</t>
    <rPh sb="0" eb="2">
      <t>ゴウケイ</t>
    </rPh>
    <rPh sb="2" eb="4">
      <t>キンガク</t>
    </rPh>
    <phoneticPr fontId="6"/>
  </si>
  <si>
    <t>贈答用菓子</t>
    <rPh sb="0" eb="3">
      <t>ゾウトウヨウ</t>
    </rPh>
    <rPh sb="3" eb="5">
      <t>カシ</t>
    </rPh>
    <phoneticPr fontId="6"/>
  </si>
  <si>
    <t>ハム詰め合わせ</t>
    <rPh sb="2" eb="3">
      <t>ツ</t>
    </rPh>
    <rPh sb="4" eb="5">
      <t>ア</t>
    </rPh>
    <phoneticPr fontId="6"/>
  </si>
  <si>
    <t>蕎麦セット</t>
    <rPh sb="0" eb="2">
      <t>ソバ</t>
    </rPh>
    <phoneticPr fontId="6"/>
  </si>
  <si>
    <t>冷酒</t>
    <rPh sb="0" eb="2">
      <t>レイシュ</t>
    </rPh>
    <phoneticPr fontId="6"/>
  </si>
  <si>
    <t>ここまで</t>
    <phoneticPr fontId="6"/>
  </si>
  <si>
    <t>AIKUJ</t>
    <phoneticPr fontId="6"/>
  </si>
  <si>
    <t>MJDUI</t>
    <phoneticPr fontId="4"/>
  </si>
  <si>
    <t>JSIEJ</t>
    <phoneticPr fontId="4"/>
  </si>
  <si>
    <t>OIKSD</t>
    <phoneticPr fontId="4"/>
  </si>
  <si>
    <t>YTQAV</t>
    <phoneticPr fontId="4"/>
  </si>
  <si>
    <t>いなわく動画視聴回数</t>
    <rPh sb="4" eb="6">
      <t>ドウガ</t>
    </rPh>
    <rPh sb="6" eb="8">
      <t>シチョウ</t>
    </rPh>
    <rPh sb="8" eb="10">
      <t>カイスウ</t>
    </rPh>
    <phoneticPr fontId="6"/>
  </si>
  <si>
    <t>上半期視聴状況</t>
    <rPh sb="0" eb="3">
      <t>カミハンキ</t>
    </rPh>
    <rPh sb="3" eb="5">
      <t>シチョウ</t>
    </rPh>
    <rPh sb="5" eb="7">
      <t>ジョウキョウ</t>
    </rPh>
    <phoneticPr fontId="6"/>
  </si>
  <si>
    <t>Excel</t>
    <phoneticPr fontId="4"/>
  </si>
  <si>
    <t xml:space="preserve">PowerPoint </t>
    <phoneticPr fontId="4"/>
  </si>
  <si>
    <t>インターネット</t>
    <phoneticPr fontId="4"/>
  </si>
  <si>
    <t>Windows</t>
    <phoneticPr fontId="4"/>
  </si>
  <si>
    <t>iPad</t>
    <phoneticPr fontId="4"/>
  </si>
  <si>
    <t>消費税(10%)</t>
    <rPh sb="0" eb="3">
      <t>ショウヒゼイ</t>
    </rPh>
    <phoneticPr fontId="6"/>
  </si>
  <si>
    <t>お振込み口座：</t>
    <rPh sb="1" eb="3">
      <t>フリコ</t>
    </rPh>
    <rPh sb="4" eb="6">
      <t>コウザ</t>
    </rPh>
    <phoneticPr fontId="6"/>
  </si>
  <si>
    <t>込</t>
    <rPh sb="0" eb="1">
      <t>コミ</t>
    </rPh>
    <phoneticPr fontId="6"/>
  </si>
  <si>
    <t>乾電池</t>
    <rPh sb="0" eb="3">
      <t>カンデンチ</t>
    </rPh>
    <phoneticPr fontId="6"/>
  </si>
  <si>
    <t>VU152407N</t>
  </si>
  <si>
    <t>小計</t>
    <rPh sb="0" eb="2">
      <t>ショウケイ</t>
    </rPh>
    <phoneticPr fontId="6"/>
  </si>
  <si>
    <t>別</t>
    <rPh sb="0" eb="1">
      <t>ベツ</t>
    </rPh>
    <phoneticPr fontId="6"/>
  </si>
  <si>
    <t>エアコン</t>
    <phoneticPr fontId="6"/>
  </si>
  <si>
    <t>SK100224G</t>
  </si>
  <si>
    <t>ＣＤコンポ</t>
    <phoneticPr fontId="6"/>
  </si>
  <si>
    <t>PU109404D</t>
  </si>
  <si>
    <t>込</t>
    <rPh sb="0" eb="1">
      <t>コ</t>
    </rPh>
    <phoneticPr fontId="6"/>
  </si>
  <si>
    <t>食器洗い乾燥機</t>
    <rPh sb="0" eb="2">
      <t>ショッキ</t>
    </rPh>
    <rPh sb="2" eb="3">
      <t>アラ</t>
    </rPh>
    <rPh sb="4" eb="7">
      <t>カンソウキ</t>
    </rPh>
    <phoneticPr fontId="6"/>
  </si>
  <si>
    <t>ＤＶＤプレーヤー</t>
    <phoneticPr fontId="6"/>
  </si>
  <si>
    <t>KU181975W</t>
  </si>
  <si>
    <t>空気清浄機</t>
    <rPh sb="0" eb="2">
      <t>クウキ</t>
    </rPh>
    <rPh sb="2" eb="4">
      <t>セイジョウ</t>
    </rPh>
    <rPh sb="4" eb="5">
      <t>キ</t>
    </rPh>
    <phoneticPr fontId="6"/>
  </si>
  <si>
    <t>HO060608V</t>
  </si>
  <si>
    <t>液晶テレビ</t>
    <rPh sb="0" eb="2">
      <t>エキショウ</t>
    </rPh>
    <phoneticPr fontId="6"/>
  </si>
  <si>
    <t>AE100526W</t>
  </si>
  <si>
    <t>税</t>
    <rPh sb="0" eb="1">
      <t>ゼイ</t>
    </rPh>
    <phoneticPr fontId="6"/>
  </si>
  <si>
    <t>商品コード</t>
    <rPh sb="0" eb="2">
      <t>ショウヒン</t>
    </rPh>
    <phoneticPr fontId="6"/>
  </si>
  <si>
    <t>№</t>
    <phoneticPr fontId="6"/>
  </si>
  <si>
    <t>御請求金額</t>
    <rPh sb="0" eb="1">
      <t>ゴ</t>
    </rPh>
    <rPh sb="1" eb="3">
      <t>ゴセイキュウ</t>
    </rPh>
    <rPh sb="3" eb="4">
      <t>キン</t>
    </rPh>
    <rPh sb="4" eb="5">
      <t>キンガク</t>
    </rPh>
    <phoneticPr fontId="6"/>
  </si>
  <si>
    <t>今月分のご請求</t>
    <rPh sb="0" eb="2">
      <t>コンゲツ</t>
    </rPh>
    <rPh sb="2" eb="3">
      <t>ブン</t>
    </rPh>
    <rPh sb="5" eb="7">
      <t>セイキュウ</t>
    </rPh>
    <phoneticPr fontId="6"/>
  </si>
  <si>
    <t>件名</t>
    <rPh sb="0" eb="2">
      <t>ケンメイ</t>
    </rPh>
    <phoneticPr fontId="6"/>
  </si>
  <si>
    <t>下記のとおりご請求申し上げます。</t>
    <rPh sb="0" eb="2">
      <t>カキ</t>
    </rPh>
    <rPh sb="6" eb="9">
      <t>ゴセイキュウ</t>
    </rPh>
    <rPh sb="9" eb="12">
      <t>モウシア</t>
    </rPh>
    <phoneticPr fontId="6"/>
  </si>
  <si>
    <t>毎度格別のお引き立てを賜り厚くお礼申し上げます。</t>
    <rPh sb="0" eb="2">
      <t>マイド</t>
    </rPh>
    <rPh sb="2" eb="4">
      <t>カクベツ</t>
    </rPh>
    <rPh sb="5" eb="9">
      <t>オヒキタ</t>
    </rPh>
    <rPh sb="11" eb="12">
      <t>タマワ</t>
    </rPh>
    <rPh sb="13" eb="14">
      <t>アツ</t>
    </rPh>
    <rPh sb="15" eb="17">
      <t>オレイ</t>
    </rPh>
    <rPh sb="17" eb="20">
      <t>モウシア</t>
    </rPh>
    <phoneticPr fontId="6"/>
  </si>
  <si>
    <t>御請求書</t>
    <rPh sb="0" eb="1">
      <t>ゴ</t>
    </rPh>
    <rPh sb="1" eb="4">
      <t>セイキュウショ</t>
    </rPh>
    <phoneticPr fontId="6"/>
  </si>
  <si>
    <t>いなわく株式会社</t>
    <rPh sb="4" eb="8">
      <t>カブシキガイシャ</t>
    </rPh>
    <phoneticPr fontId="6"/>
  </si>
  <si>
    <t>川島電器店</t>
    <rPh sb="0" eb="2">
      <t>カワシマ</t>
    </rPh>
    <rPh sb="2" eb="5">
      <t>デンキテン</t>
    </rPh>
    <phoneticPr fontId="6"/>
  </si>
  <si>
    <t>NO.007965</t>
    <phoneticPr fontId="6"/>
  </si>
  <si>
    <t>長野県伊那市境</t>
    <rPh sb="0" eb="3">
      <t>ナガノケン</t>
    </rPh>
    <rPh sb="3" eb="6">
      <t>イナシ</t>
    </rPh>
    <rPh sb="6" eb="7">
      <t>サカイ</t>
    </rPh>
    <phoneticPr fontId="6"/>
  </si>
  <si>
    <t>イナフォース８F</t>
    <phoneticPr fontId="6"/>
  </si>
  <si>
    <t>TEL 03-XXXX-XXXX</t>
    <phoneticPr fontId="6"/>
  </si>
  <si>
    <t>FAX 03-XXXX-XXXX</t>
    <phoneticPr fontId="6"/>
  </si>
  <si>
    <t>マシワカ銀行　山支店</t>
    <rPh sb="4" eb="6">
      <t>ギンコウ</t>
    </rPh>
    <rPh sb="7" eb="8">
      <t>ヤマ</t>
    </rPh>
    <rPh sb="8" eb="10">
      <t>シテン</t>
    </rPh>
    <phoneticPr fontId="6"/>
  </si>
  <si>
    <t>当座　XXXXXX</t>
    <rPh sb="0" eb="2">
      <t>トウザ</t>
    </rPh>
    <phoneticPr fontId="6"/>
  </si>
  <si>
    <t>〒396-XXXX</t>
    <phoneticPr fontId="6"/>
  </si>
  <si>
    <t>LI1008423B</t>
    <phoneticPr fontId="4"/>
  </si>
  <si>
    <t>*</t>
    <phoneticPr fontId="4"/>
  </si>
  <si>
    <t>スタート</t>
    <phoneticPr fontId="6"/>
  </si>
  <si>
    <t>END</t>
    <phoneticPr fontId="4"/>
  </si>
  <si>
    <t>10代</t>
    <rPh sb="2" eb="3">
      <t>ダイ</t>
    </rPh>
    <phoneticPr fontId="4"/>
  </si>
  <si>
    <t>20代</t>
    <rPh sb="2" eb="3">
      <t>ダイ</t>
    </rPh>
    <phoneticPr fontId="4"/>
  </si>
  <si>
    <t>30代</t>
    <rPh sb="2" eb="3">
      <t>ダイ</t>
    </rPh>
    <phoneticPr fontId="4"/>
  </si>
  <si>
    <t>40代</t>
    <rPh sb="2" eb="3">
      <t>ダイ</t>
    </rPh>
    <phoneticPr fontId="4"/>
  </si>
  <si>
    <t>60代</t>
    <rPh sb="2" eb="3">
      <t>ダイ</t>
    </rPh>
    <phoneticPr fontId="4"/>
  </si>
  <si>
    <t>50代</t>
    <rPh sb="2" eb="3">
      <t>ダイ</t>
    </rPh>
    <phoneticPr fontId="4"/>
  </si>
  <si>
    <t>70代</t>
    <rPh sb="2" eb="3">
      <t>ダイ</t>
    </rPh>
    <phoneticPr fontId="4"/>
  </si>
  <si>
    <t>いなわくTV会員名簿</t>
    <rPh sb="6" eb="10">
      <t>カイインメイボ</t>
    </rPh>
    <phoneticPr fontId="4"/>
  </si>
  <si>
    <t>令和6年　お中元報告書</t>
    <rPh sb="0" eb="2">
      <t>レイワ</t>
    </rPh>
    <rPh sb="3" eb="4">
      <t>ネン</t>
    </rPh>
    <rPh sb="6" eb="8">
      <t>チュウゲン</t>
    </rPh>
    <rPh sb="8" eb="11">
      <t>ホウコクショ</t>
    </rPh>
    <phoneticPr fontId="6"/>
  </si>
  <si>
    <t>売上単価</t>
    <rPh sb="0" eb="2">
      <t>ウリアゲ</t>
    </rPh>
    <rPh sb="2" eb="4">
      <t>タンカ</t>
    </rPh>
    <phoneticPr fontId="6"/>
  </si>
  <si>
    <t>売上個数</t>
    <rPh sb="0" eb="2">
      <t>ウリアゲ</t>
    </rPh>
    <rPh sb="2" eb="4">
      <t>コスウ</t>
    </rPh>
    <phoneticPr fontId="6"/>
  </si>
  <si>
    <t>売上金額</t>
    <rPh sb="0" eb="4">
      <t>ウリアゲキンガク</t>
    </rPh>
    <phoneticPr fontId="4"/>
  </si>
  <si>
    <t>月曜日</t>
    <rPh sb="0" eb="3">
      <t>ゲツヨウビ</t>
    </rPh>
    <phoneticPr fontId="4"/>
  </si>
  <si>
    <t>1月</t>
    <rPh sb="1" eb="2">
      <t>ガツ</t>
    </rPh>
    <phoneticPr fontId="4"/>
  </si>
  <si>
    <t>睦月</t>
    <rPh sb="0" eb="2">
      <t>ムツキ</t>
    </rPh>
    <phoneticPr fontId="4"/>
  </si>
  <si>
    <t>子</t>
    <rPh sb="0" eb="1">
      <t>ネ</t>
    </rPh>
    <phoneticPr fontId="4"/>
  </si>
  <si>
    <t>7月</t>
  </si>
  <si>
    <t>8月</t>
  </si>
  <si>
    <t>9月</t>
  </si>
  <si>
    <t>佐藤</t>
  </si>
  <si>
    <t>太郎</t>
  </si>
  <si>
    <t>鈴木</t>
  </si>
  <si>
    <t>花子</t>
  </si>
  <si>
    <t>高橋</t>
  </si>
  <si>
    <t>次郎</t>
  </si>
  <si>
    <t>田中</t>
  </si>
  <si>
    <t>美咲</t>
  </si>
  <si>
    <t>伊藤</t>
  </si>
  <si>
    <t>健太</t>
  </si>
  <si>
    <t>渡辺</t>
  </si>
  <si>
    <t>結衣</t>
  </si>
  <si>
    <t>山本</t>
  </si>
  <si>
    <t>大輔</t>
  </si>
  <si>
    <t>中村</t>
  </si>
  <si>
    <t>優子</t>
  </si>
  <si>
    <t>小林</t>
  </si>
  <si>
    <t>涼太</t>
  </si>
  <si>
    <t>加藤</t>
  </si>
  <si>
    <t>千夏</t>
  </si>
  <si>
    <t>吉田</t>
  </si>
  <si>
    <t>直樹</t>
  </si>
  <si>
    <t>山田</t>
  </si>
  <si>
    <t>さやか</t>
  </si>
  <si>
    <t>佐々木</t>
  </si>
  <si>
    <t>遼</t>
  </si>
  <si>
    <t>山口</t>
  </si>
  <si>
    <t>葵</t>
  </si>
  <si>
    <t>松本</t>
  </si>
  <si>
    <t>陽太</t>
  </si>
  <si>
    <t>井上</t>
  </si>
  <si>
    <t>あかり</t>
  </si>
  <si>
    <t>木村</t>
  </si>
  <si>
    <t>悠斗</t>
  </si>
  <si>
    <t>林</t>
  </si>
  <si>
    <t>まゆ</t>
  </si>
  <si>
    <t>斎藤</t>
  </si>
  <si>
    <t>大和</t>
  </si>
  <si>
    <t>清水</t>
  </si>
  <si>
    <t>愛</t>
  </si>
  <si>
    <t>姓</t>
    <rPh sb="0" eb="1">
      <t>セイ</t>
    </rPh>
    <phoneticPr fontId="4"/>
  </si>
  <si>
    <t>名</t>
    <rPh sb="0" eb="1">
      <t>メイ</t>
    </rPh>
    <phoneticPr fontId="4"/>
  </si>
  <si>
    <t>フルネーム</t>
    <phoneticPr fontId="4"/>
  </si>
  <si>
    <t>普通 12345678　カ）ワクワク商事</t>
    <rPh sb="0" eb="2">
      <t>フツウショウジ</t>
    </rPh>
    <phoneticPr fontId="6"/>
  </si>
  <si>
    <t>社員別売上金額</t>
    <rPh sb="0" eb="2">
      <t>シャイン</t>
    </rPh>
    <rPh sb="2" eb="3">
      <t>ベツ</t>
    </rPh>
    <rPh sb="3" eb="5">
      <t>ウリアゲ</t>
    </rPh>
    <rPh sb="5" eb="7">
      <t>キンガク</t>
    </rPh>
    <phoneticPr fontId="6"/>
  </si>
  <si>
    <t>川島　玲子</t>
    <rPh sb="0" eb="2">
      <t>カワシマ</t>
    </rPh>
    <rPh sb="3" eb="5">
      <t>レイコ</t>
    </rPh>
    <phoneticPr fontId="4"/>
  </si>
  <si>
    <t>横浜</t>
    <rPh sb="0" eb="2">
      <t>ヨコハマ</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</si>
</sst>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0;[Red]&quot;¥&quot;\-#,##0"/>
    <numFmt numFmtId="176" formatCode="[$-411]ggge&quot;年&quot;m&quot;月&quot;d&quot;日&quot;;@"/>
    <numFmt numFmtId="177" formatCode="@&quot;　御中&quot;"/>
    <numFmt numFmtId="178" formatCode="&quot;発行№&quot;0&quot;号&quot;"/>
    <numFmt numFmtId="179" formatCode="@\ \ &quot;御&quot;&quot;中&quot;"/>
  </numFmts>
  <fonts count="49">
    <font>
      <sz val="11"/>
      <color theme="1"/>
      <name val="游ゴシック"/>
      <family val="2"/>
      <charset val="128"/>
      <scheme val="minor"/>
    </font>
    <font>
      <sz val="11"/>
      <color theme="1"/>
      <name val="游ゴシック"/>
      <family val="2"/>
      <charset val="128"/>
      <scheme val="minor"/>
    </font>
    <font>
      <b/>
      <sz val="11"/>
      <color theme="0"/>
      <name val="游ゴシック"/>
      <family val="3"/>
      <charset val="128"/>
      <scheme val="minor"/>
    </font>
    <font>
      <sz val="11"/>
      <name val="ＭＳ Ｐゴシック"/>
      <family val="3"/>
      <charset val="128"/>
    </font>
    <font>
      <sz val="6"/>
      <name val="游ゴシック"/>
      <family val="2"/>
      <charset val="128"/>
      <scheme val="minor"/>
    </font>
    <font>
      <sz val="11"/>
      <color indexed="8"/>
      <name val="ＭＳ Ｐゴシック"/>
      <family val="3"/>
      <charset val="128"/>
    </font>
    <font>
      <sz val="6"/>
      <name val="ＭＳ Ｐゴシック"/>
      <family val="3"/>
      <charset val="128"/>
    </font>
    <font>
      <sz val="11"/>
      <color theme="1"/>
      <name val="ＭＳ Ｐゴシック"/>
      <family val="3"/>
      <charset val="128"/>
    </font>
    <font>
      <sz val="11"/>
      <color theme="1"/>
      <name val="游ゴシック"/>
      <family val="3"/>
      <charset val="128"/>
      <scheme val="minor"/>
    </font>
    <font>
      <sz val="11"/>
      <name val="游ゴシック"/>
      <family val="3"/>
      <charset val="128"/>
      <scheme val="minor"/>
    </font>
    <font>
      <b/>
      <sz val="11"/>
      <color indexed="9"/>
      <name val="游ゴシック"/>
      <family val="3"/>
      <charset val="128"/>
      <scheme val="minor"/>
    </font>
    <font>
      <b/>
      <sz val="12"/>
      <name val="游ゴシック"/>
      <family val="3"/>
      <charset val="128"/>
      <scheme val="minor"/>
    </font>
    <font>
      <sz val="11"/>
      <color indexed="8"/>
      <name val="游ゴシック"/>
      <family val="3"/>
      <charset val="128"/>
      <scheme val="minor"/>
    </font>
    <font>
      <b/>
      <sz val="16"/>
      <name val="游ゴシック"/>
      <family val="3"/>
      <charset val="128"/>
      <scheme val="minor"/>
    </font>
    <font>
      <sz val="11"/>
      <color theme="1"/>
      <name val="メイリオ"/>
      <family val="3"/>
      <charset val="128"/>
    </font>
    <font>
      <b/>
      <sz val="11"/>
      <color theme="0"/>
      <name val="メイリオ"/>
      <family val="3"/>
      <charset val="128"/>
    </font>
    <font>
      <b/>
      <sz val="14"/>
      <color theme="1"/>
      <name val="メイリオ"/>
      <family val="3"/>
      <charset val="128"/>
    </font>
    <font>
      <b/>
      <sz val="14"/>
      <name val="游ゴシック"/>
      <family val="3"/>
      <charset val="128"/>
      <scheme val="minor"/>
    </font>
    <font>
      <b/>
      <sz val="10"/>
      <color theme="0"/>
      <name val="Arial Black"/>
      <family val="2"/>
    </font>
    <font>
      <sz val="20"/>
      <color theme="1"/>
      <name val="游ゴシック"/>
      <family val="2"/>
      <charset val="128"/>
      <scheme val="minor"/>
    </font>
    <font>
      <sz val="11"/>
      <name val="游ゴシック"/>
      <family val="2"/>
      <charset val="128"/>
      <scheme val="minor"/>
    </font>
    <font>
      <sz val="22"/>
      <color theme="1"/>
      <name val="游ゴシック"/>
      <family val="3"/>
      <charset val="128"/>
      <scheme val="minor"/>
    </font>
    <font>
      <sz val="22"/>
      <name val="游ゴシック"/>
      <family val="2"/>
      <charset val="128"/>
      <scheme val="minor"/>
    </font>
    <font>
      <b/>
      <sz val="11"/>
      <color theme="1"/>
      <name val="游ゴシック"/>
      <family val="3"/>
      <charset val="128"/>
      <scheme val="minor"/>
    </font>
    <font>
      <b/>
      <sz val="16"/>
      <color theme="1"/>
      <name val="游ゴシック"/>
      <family val="3"/>
      <charset val="128"/>
      <scheme val="minor"/>
    </font>
    <font>
      <sz val="8"/>
      <name val="游ゴシック"/>
      <family val="3"/>
      <charset val="128"/>
      <scheme val="minor"/>
    </font>
    <font>
      <sz val="14"/>
      <name val="游ゴシック"/>
      <family val="3"/>
      <charset val="128"/>
      <scheme val="minor"/>
    </font>
    <font>
      <b/>
      <sz val="12"/>
      <color theme="1"/>
      <name val="游ゴシック"/>
      <family val="3"/>
      <charset val="128"/>
      <scheme val="minor"/>
    </font>
    <font>
      <sz val="11"/>
      <color theme="1"/>
      <name val="ＭＳ Ｐゴシック"/>
      <family val="2"/>
      <charset val="128"/>
    </font>
    <font>
      <sz val="11"/>
      <name val="メイリオ"/>
      <family val="3"/>
      <charset val="128"/>
    </font>
    <font>
      <b/>
      <sz val="12"/>
      <name val="メイリオ"/>
      <family val="3"/>
      <charset val="128"/>
    </font>
    <font>
      <b/>
      <sz val="11"/>
      <name val="メイリオ"/>
      <family val="3"/>
      <charset val="128"/>
    </font>
    <font>
      <b/>
      <sz val="22"/>
      <name val="游ゴシック"/>
      <family val="3"/>
      <charset val="128"/>
      <scheme val="minor"/>
    </font>
    <font>
      <u/>
      <sz val="11"/>
      <name val="游ゴシック"/>
      <family val="3"/>
      <charset val="128"/>
      <scheme val="minor"/>
    </font>
    <font>
      <sz val="10"/>
      <name val="游ゴシック"/>
      <family val="3"/>
      <charset val="128"/>
      <scheme val="minor"/>
    </font>
    <font>
      <sz val="12"/>
      <name val="游ゴシック"/>
      <family val="3"/>
      <charset val="128"/>
      <scheme val="minor"/>
    </font>
    <font>
      <sz val="16"/>
      <color theme="1"/>
      <name val="メイリオ"/>
      <family val="3"/>
      <charset val="128"/>
    </font>
    <font>
      <b/>
      <sz val="11"/>
      <color indexed="53"/>
      <name val="メイリオ"/>
      <family val="3"/>
      <charset val="128"/>
    </font>
    <font>
      <b/>
      <sz val="12"/>
      <color indexed="17"/>
      <name val="メイリオ"/>
      <family val="3"/>
      <charset val="128"/>
    </font>
    <font>
      <sz val="16"/>
      <name val="メイリオ"/>
      <family val="3"/>
      <charset val="128"/>
    </font>
    <font>
      <b/>
      <sz val="16"/>
      <name val="メイリオ"/>
      <family val="3"/>
      <charset val="128"/>
    </font>
    <font>
      <b/>
      <sz val="16"/>
      <color indexed="9"/>
      <name val="メイリオ"/>
      <family val="3"/>
      <charset val="128"/>
    </font>
    <font>
      <b/>
      <sz val="16"/>
      <color theme="0"/>
      <name val="メイリオ"/>
      <family val="3"/>
      <charset val="128"/>
    </font>
    <font>
      <sz val="16"/>
      <color theme="0"/>
      <name val="メイリオ"/>
      <family val="3"/>
      <charset val="128"/>
    </font>
    <font>
      <sz val="16"/>
      <color rgb="FF0D0D0D"/>
      <name val="メイリオ"/>
      <family val="3"/>
      <charset val="128"/>
    </font>
    <font>
      <b/>
      <sz val="16"/>
      <color theme="9"/>
      <name val="メイリオ"/>
      <family val="3"/>
      <charset val="128"/>
    </font>
    <font>
      <sz val="16"/>
      <color indexed="8"/>
      <name val="メイリオ"/>
      <family val="3"/>
      <charset val="128"/>
    </font>
    <font>
      <sz val="14"/>
      <color theme="1"/>
      <name val="游ゴシック"/>
      <family val="3"/>
      <charset val="128"/>
      <scheme val="minor"/>
    </font>
    <font>
      <b/>
      <sz val="14"/>
      <color theme="0"/>
      <name val="游ゴシック"/>
      <family val="3"/>
      <charset val="128"/>
      <scheme val="minor"/>
    </font>
  </fonts>
  <fills count="16">
    <fill>
      <patternFill patternType="none"/>
    </fill>
    <fill>
      <patternFill patternType="gray125"/>
    </fill>
    <fill>
      <patternFill patternType="solid">
        <fgColor theme="5"/>
        <bgColor indexed="64"/>
      </patternFill>
    </fill>
    <fill>
      <patternFill patternType="solid">
        <fgColor theme="9"/>
        <bgColor indexed="24"/>
      </patternFill>
    </fill>
    <fill>
      <patternFill patternType="solid">
        <fgColor theme="9"/>
        <bgColor indexed="64"/>
      </patternFill>
    </fill>
    <fill>
      <patternFill patternType="solid">
        <fgColor theme="9" tint="0.59999389629810485"/>
        <bgColor indexed="64"/>
      </patternFill>
    </fill>
    <fill>
      <patternFill patternType="solid">
        <fgColor theme="9" tint="-0.499984740745262"/>
        <bgColor indexed="64"/>
      </patternFill>
    </fill>
    <fill>
      <patternFill patternType="solid">
        <fgColor rgb="FFC00000"/>
        <bgColor indexed="64"/>
      </patternFill>
    </fill>
    <fill>
      <patternFill patternType="solid">
        <fgColor theme="9" tint="-0.249977111117893"/>
        <bgColor indexed="64"/>
      </patternFill>
    </fill>
    <fill>
      <patternFill patternType="solid">
        <fgColor theme="4" tint="-0.249977111117893"/>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8"/>
        <bgColor indexed="64"/>
      </patternFill>
    </fill>
    <fill>
      <patternFill patternType="solid">
        <fgColor rgb="FFFFFFFF"/>
        <bgColor indexed="64"/>
      </patternFill>
    </fill>
    <fill>
      <patternFill patternType="solid">
        <fgColor theme="6" tint="0.79998168889431442"/>
        <bgColor theme="6" tint="0.79998168889431442"/>
      </patternFill>
    </fill>
  </fills>
  <borders count="4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ouble">
        <color indexed="64"/>
      </bottom>
      <diagonal/>
    </border>
    <border>
      <left style="dashed">
        <color theme="4" tint="-0.24994659260841701"/>
      </left>
      <right style="dashed">
        <color theme="4" tint="-0.24994659260841701"/>
      </right>
      <top style="medium">
        <color theme="4" tint="-0.24994659260841701"/>
      </top>
      <bottom style="medium">
        <color theme="4" tint="-0.24994659260841701"/>
      </bottom>
      <diagonal/>
    </border>
    <border>
      <left style="thin">
        <color theme="9" tint="-0.24994659260841701"/>
      </left>
      <right style="medium">
        <color theme="9" tint="-0.24994659260841701"/>
      </right>
      <top style="thin">
        <color theme="9" tint="-0.24994659260841701"/>
      </top>
      <bottom style="medium">
        <color theme="9" tint="-0.24994659260841701"/>
      </bottom>
      <diagonal/>
    </border>
    <border>
      <left/>
      <right style="thin">
        <color theme="9" tint="-0.24994659260841701"/>
      </right>
      <top style="thin">
        <color theme="9" tint="-0.24994659260841701"/>
      </top>
      <bottom style="medium">
        <color theme="9" tint="-0.24994659260841701"/>
      </bottom>
      <diagonal/>
    </border>
    <border>
      <left style="thin">
        <color theme="9" tint="-0.24994659260841701"/>
      </left>
      <right/>
      <top style="thin">
        <color theme="9" tint="-0.24994659260841701"/>
      </top>
      <bottom style="medium">
        <color theme="9" tint="-0.24994659260841701"/>
      </bottom>
      <diagonal/>
    </border>
    <border>
      <left/>
      <right style="thin">
        <color theme="9" tint="-0.24994659260841701"/>
      </right>
      <top/>
      <bottom style="medium">
        <color theme="9" tint="-0.24994659260841701"/>
      </bottom>
      <diagonal/>
    </border>
    <border>
      <left style="thin">
        <color theme="9" tint="-0.24994659260841701"/>
      </left>
      <right/>
      <top/>
      <bottom style="medium">
        <color theme="9" tint="-0.24994659260841701"/>
      </bottom>
      <diagonal/>
    </border>
    <border>
      <left style="medium">
        <color theme="9" tint="-0.24994659260841701"/>
      </left>
      <right/>
      <top/>
      <bottom style="medium">
        <color theme="9" tint="-0.24994659260841701"/>
      </bottom>
      <diagonal/>
    </border>
    <border>
      <left style="thin">
        <color theme="9" tint="-0.24994659260841701"/>
      </left>
      <right style="medium">
        <color theme="9" tint="-0.24994659260841701"/>
      </right>
      <top style="thin">
        <color theme="9" tint="-0.24994659260841701"/>
      </top>
      <bottom style="thin">
        <color theme="9" tint="-0.24994659260841701"/>
      </bottom>
      <diagonal/>
    </border>
    <border>
      <left/>
      <right style="thin">
        <color theme="9" tint="-0.24994659260841701"/>
      </right>
      <top style="thin">
        <color theme="9" tint="-0.24994659260841701"/>
      </top>
      <bottom style="thin">
        <color theme="9" tint="-0.24994659260841701"/>
      </bottom>
      <diagonal/>
    </border>
    <border>
      <left style="thin">
        <color theme="9" tint="-0.24994659260841701"/>
      </left>
      <right/>
      <top style="thin">
        <color theme="9" tint="-0.24994659260841701"/>
      </top>
      <bottom style="thin">
        <color theme="9" tint="-0.24994659260841701"/>
      </bottom>
      <diagonal/>
    </border>
    <border>
      <left/>
      <right style="thin">
        <color theme="9" tint="-0.24994659260841701"/>
      </right>
      <top/>
      <bottom/>
      <diagonal/>
    </border>
    <border>
      <left style="thin">
        <color theme="9" tint="-0.24994659260841701"/>
      </left>
      <right/>
      <top/>
      <bottom/>
      <diagonal/>
    </border>
    <border>
      <left style="medium">
        <color theme="9" tint="-0.24994659260841701"/>
      </left>
      <right/>
      <top/>
      <bottom/>
      <diagonal/>
    </border>
    <border>
      <left/>
      <right style="thin">
        <color theme="9" tint="-0.24994659260841701"/>
      </right>
      <top style="thin">
        <color theme="9" tint="-0.24994659260841701"/>
      </top>
      <bottom/>
      <diagonal/>
    </border>
    <border>
      <left style="thin">
        <color theme="9" tint="-0.24994659260841701"/>
      </left>
      <right/>
      <top style="thin">
        <color theme="9" tint="-0.24994659260841701"/>
      </top>
      <bottom/>
      <diagonal/>
    </border>
    <border>
      <left style="medium">
        <color theme="9" tint="-0.24994659260841701"/>
      </left>
      <right/>
      <top style="thin">
        <color theme="9" tint="-0.24994659260841701"/>
      </top>
      <bottom/>
      <diagonal/>
    </border>
    <border>
      <left style="thin">
        <color theme="9" tint="-0.24994659260841701"/>
      </left>
      <right style="thin">
        <color theme="9" tint="-0.24994659260841701"/>
      </right>
      <top style="thin">
        <color theme="9" tint="-0.24994659260841701"/>
      </top>
      <bottom style="thin">
        <color theme="9" tint="-0.24994659260841701"/>
      </bottom>
      <diagonal/>
    </border>
    <border>
      <left style="medium">
        <color theme="9" tint="-0.24994659260841701"/>
      </left>
      <right style="thin">
        <color theme="9" tint="-0.24994659260841701"/>
      </right>
      <top style="thin">
        <color theme="9" tint="-0.24994659260841701"/>
      </top>
      <bottom style="thin">
        <color theme="9" tint="-0.24994659260841701"/>
      </bottom>
      <diagonal/>
    </border>
    <border>
      <left style="thin">
        <color theme="9" tint="-0.24994659260841701"/>
      </left>
      <right style="medium">
        <color theme="9" tint="-0.24994659260841701"/>
      </right>
      <top style="medium">
        <color theme="9" tint="-0.24994659260841701"/>
      </top>
      <bottom style="thin">
        <color theme="9" tint="-0.24994659260841701"/>
      </bottom>
      <diagonal/>
    </border>
    <border>
      <left style="thin">
        <color theme="9" tint="-0.24994659260841701"/>
      </left>
      <right style="thin">
        <color theme="9" tint="-0.24994659260841701"/>
      </right>
      <top style="medium">
        <color theme="9" tint="-0.24994659260841701"/>
      </top>
      <bottom style="thin">
        <color theme="9" tint="-0.24994659260841701"/>
      </bottom>
      <diagonal/>
    </border>
    <border>
      <left/>
      <right style="thin">
        <color theme="9" tint="-0.24994659260841701"/>
      </right>
      <top style="medium">
        <color theme="9" tint="-0.24994659260841701"/>
      </top>
      <bottom style="thin">
        <color theme="9" tint="-0.24994659260841701"/>
      </bottom>
      <diagonal/>
    </border>
    <border>
      <left style="medium">
        <color theme="9" tint="-0.24994659260841701"/>
      </left>
      <right style="thin">
        <color theme="9" tint="-0.24994659260841701"/>
      </right>
      <top style="medium">
        <color theme="9" tint="-0.24994659260841701"/>
      </top>
      <bottom style="thin">
        <color theme="9" tint="-0.24994659260841701"/>
      </bottom>
      <diagonal/>
    </border>
    <border>
      <left style="thin">
        <color theme="9" tint="-0.24994659260841701"/>
      </left>
      <right style="medium">
        <color theme="9" tint="-0.24994659260841701"/>
      </right>
      <top/>
      <bottom style="medium">
        <color theme="9" tint="-0.24994659260841701"/>
      </bottom>
      <diagonal/>
    </border>
    <border>
      <left style="medium">
        <color theme="9" tint="-0.24994659260841701"/>
      </left>
      <right style="thin">
        <color theme="9" tint="-0.24994659260841701"/>
      </right>
      <top/>
      <bottom style="medium">
        <color theme="9" tint="-0.24994659260841701"/>
      </bottom>
      <diagonal/>
    </border>
    <border>
      <left style="thin">
        <color theme="9" tint="-0.24994659260841701"/>
      </left>
      <right style="medium">
        <color theme="9" tint="-0.24994659260841701"/>
      </right>
      <top style="thin">
        <color theme="9" tint="-0.24994659260841701"/>
      </top>
      <bottom/>
      <diagonal/>
    </border>
    <border>
      <left style="medium">
        <color theme="9" tint="-0.24994659260841701"/>
      </left>
      <right style="thin">
        <color theme="9" tint="-0.24994659260841701"/>
      </right>
      <top style="thin">
        <color theme="9" tint="-0.24994659260841701"/>
      </top>
      <bottom/>
      <diagonal/>
    </border>
    <border>
      <left style="medium">
        <color theme="9" tint="-0.24994659260841701"/>
      </left>
      <right/>
      <top style="thin">
        <color theme="9" tint="-0.24994659260841701"/>
      </top>
      <bottom style="thin">
        <color theme="9" tint="-0.24994659260841701"/>
      </bottom>
      <diagonal/>
    </border>
    <border>
      <left style="medium">
        <color theme="9" tint="-0.24994659260841701"/>
      </left>
      <right/>
      <top style="medium">
        <color theme="9" tint="-0.24994659260841701"/>
      </top>
      <bottom style="thin">
        <color theme="9" tint="-0.24994659260841701"/>
      </bottom>
      <diagonal/>
    </border>
    <border>
      <left/>
      <right style="medium">
        <color theme="0"/>
      </right>
      <top/>
      <bottom/>
      <diagonal/>
    </border>
    <border>
      <left/>
      <right/>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left style="medium">
        <color rgb="FFE3E3E3"/>
      </left>
      <right/>
      <top/>
      <bottom style="medium">
        <color rgb="FFE3E3E3"/>
      </bottom>
      <diagonal/>
    </border>
    <border>
      <left style="medium">
        <color rgb="FFE3E3E3"/>
      </left>
      <right style="medium">
        <color rgb="FFE3E3E3"/>
      </right>
      <top/>
      <bottom style="medium">
        <color rgb="FFE3E3E3"/>
      </bottom>
      <diagonal/>
    </border>
    <border>
      <left style="dashed">
        <color theme="4" tint="-0.24994659260841701"/>
      </left>
      <right style="dashed">
        <color theme="4" tint="-0.24994659260841701"/>
      </right>
      <top style="medium">
        <color theme="4" tint="-0.24994659260841701"/>
      </top>
      <bottom/>
      <diagonal/>
    </border>
    <border>
      <left style="medium">
        <color theme="4" tint="-0.24994659260841701"/>
      </left>
      <right/>
      <top style="medium">
        <color theme="4" tint="-0.24994659260841701"/>
      </top>
      <bottom/>
      <diagonal/>
    </border>
    <border>
      <left style="medium">
        <color theme="4" tint="-0.24994659260841701"/>
      </left>
      <right style="medium">
        <color theme="4" tint="-0.24994659260841701"/>
      </right>
      <top style="medium">
        <color theme="4" tint="-0.24994659260841701"/>
      </top>
      <bottom/>
      <diagonal/>
    </border>
    <border>
      <left style="dashed">
        <color theme="4" tint="-0.24994659260841701"/>
      </left>
      <right/>
      <top style="medium">
        <color theme="4" tint="-0.24994659260841701"/>
      </top>
      <bottom/>
      <diagonal/>
    </border>
    <border>
      <left style="medium">
        <color theme="4" tint="-0.24994659260841701"/>
      </left>
      <right/>
      <top style="medium">
        <color theme="4" tint="-0.24994659260841701"/>
      </top>
      <bottom style="medium">
        <color theme="4" tint="-0.24994659260841701"/>
      </bottom>
      <diagonal/>
    </border>
    <border>
      <left style="dashed">
        <color theme="4" tint="-0.24994659260841701"/>
      </left>
      <right/>
      <top style="medium">
        <color theme="4" tint="-0.24994659260841701"/>
      </top>
      <bottom style="medium">
        <color theme="4" tint="-0.24994659260841701"/>
      </bottom>
      <diagonal/>
    </border>
  </borders>
  <cellStyleXfs count="28">
    <xf numFmtId="0" fontId="0" fillId="0" borderId="0">
      <alignment vertical="center"/>
    </xf>
    <xf numFmtId="38" fontId="1" fillId="0" borderId="0" applyFont="0" applyFill="0" applyBorder="0" applyAlignment="0" applyProtection="0">
      <alignment vertical="center"/>
    </xf>
    <xf numFmtId="0" fontId="3" fillId="0" borderId="0">
      <alignment vertical="center"/>
    </xf>
    <xf numFmtId="38" fontId="3" fillId="0" borderId="0" applyFont="0" applyFill="0" applyBorder="0" applyAlignment="0" applyProtection="0">
      <alignment vertical="center"/>
    </xf>
    <xf numFmtId="0" fontId="3" fillId="0" borderId="0"/>
    <xf numFmtId="0" fontId="3" fillId="0" borderId="0">
      <alignment vertical="center"/>
    </xf>
    <xf numFmtId="0" fontId="7" fillId="0" borderId="0">
      <alignment vertical="center"/>
    </xf>
    <xf numFmtId="38" fontId="5" fillId="0" borderId="0" applyFont="0" applyFill="0" applyBorder="0" applyAlignment="0" applyProtection="0">
      <alignment vertical="center"/>
    </xf>
    <xf numFmtId="0" fontId="8" fillId="0" borderId="0">
      <alignment vertical="center"/>
    </xf>
    <xf numFmtId="6" fontId="3" fillId="0" borderId="0" applyFont="0" applyFill="0" applyBorder="0" applyAlignment="0" applyProtection="0">
      <alignment vertical="center"/>
    </xf>
    <xf numFmtId="0" fontId="3" fillId="0" borderId="0"/>
    <xf numFmtId="38" fontId="3" fillId="0" borderId="0" applyFont="0" applyFill="0" applyBorder="0" applyAlignment="0" applyProtection="0"/>
    <xf numFmtId="0" fontId="3" fillId="0" borderId="0"/>
    <xf numFmtId="38" fontId="3" fillId="0" borderId="0" applyFont="0" applyFill="0" applyBorder="0" applyAlignment="0" applyProtection="0"/>
    <xf numFmtId="9" fontId="3" fillId="0" borderId="0" applyFont="0" applyFill="0" applyBorder="0" applyAlignment="0" applyProtection="0">
      <alignment vertical="center"/>
    </xf>
    <xf numFmtId="6" fontId="1" fillId="0" borderId="0" applyFont="0" applyFill="0" applyBorder="0" applyAlignment="0" applyProtection="0">
      <alignment vertical="center"/>
    </xf>
    <xf numFmtId="0" fontId="8" fillId="0" borderId="0">
      <alignment vertical="center"/>
    </xf>
    <xf numFmtId="38" fontId="8" fillId="0" borderId="0" applyFont="0" applyFill="0" applyBorder="0" applyAlignment="0" applyProtection="0">
      <alignment vertical="center"/>
    </xf>
    <xf numFmtId="38" fontId="3" fillId="0" borderId="0" applyFont="0" applyFill="0" applyBorder="0" applyAlignment="0" applyProtection="0">
      <alignment vertical="center"/>
    </xf>
    <xf numFmtId="38" fontId="28" fillId="0" borderId="0" applyFont="0" applyFill="0" applyBorder="0" applyAlignment="0" applyProtection="0">
      <alignment vertical="center"/>
    </xf>
    <xf numFmtId="0" fontId="28" fillId="0" borderId="0">
      <alignment vertical="center"/>
    </xf>
    <xf numFmtId="0" fontId="8" fillId="0" borderId="0">
      <alignment vertical="center"/>
    </xf>
    <xf numFmtId="9" fontId="8" fillId="0" borderId="0" applyFont="0" applyFill="0" applyBorder="0" applyAlignment="0" applyProtection="0">
      <alignment vertical="center"/>
    </xf>
    <xf numFmtId="38" fontId="8" fillId="0" borderId="0" applyFont="0" applyFill="0" applyBorder="0" applyAlignment="0" applyProtection="0">
      <alignment vertical="center"/>
    </xf>
    <xf numFmtId="6" fontId="8" fillId="0" borderId="0" applyFont="0" applyFill="0" applyBorder="0" applyAlignment="0" applyProtection="0">
      <alignment vertical="center"/>
    </xf>
    <xf numFmtId="0" fontId="3" fillId="0" borderId="0"/>
    <xf numFmtId="38" fontId="5" fillId="0" borderId="0" applyFont="0" applyFill="0" applyBorder="0" applyAlignment="0" applyProtection="0">
      <alignment vertical="center"/>
    </xf>
    <xf numFmtId="6" fontId="5" fillId="0" borderId="0" applyFont="0" applyFill="0" applyBorder="0" applyAlignment="0" applyProtection="0">
      <alignment vertical="center"/>
    </xf>
  </cellStyleXfs>
  <cellXfs count="163">
    <xf numFmtId="0" fontId="0" fillId="0" borderId="0" xfId="0">
      <alignment vertical="center"/>
    </xf>
    <xf numFmtId="38" fontId="0" fillId="0" borderId="1" xfId="1" applyFont="1" applyBorder="1">
      <alignment vertical="center"/>
    </xf>
    <xf numFmtId="0" fontId="8" fillId="0" borderId="0" xfId="4" applyFont="1"/>
    <xf numFmtId="0" fontId="9" fillId="0" borderId="1" xfId="4" applyFont="1" applyBorder="1" applyAlignment="1">
      <alignment horizontal="center"/>
    </xf>
    <xf numFmtId="0" fontId="8" fillId="0" borderId="1" xfId="4" applyFont="1" applyBorder="1"/>
    <xf numFmtId="0" fontId="9" fillId="0" borderId="1" xfId="4" applyFont="1" applyBorder="1"/>
    <xf numFmtId="0" fontId="10" fillId="3" borderId="1" xfId="4" applyFont="1" applyFill="1" applyBorder="1" applyAlignment="1">
      <alignment horizontal="center"/>
    </xf>
    <xf numFmtId="0" fontId="8" fillId="0" borderId="0" xfId="6" applyFont="1">
      <alignment vertical="center"/>
    </xf>
    <xf numFmtId="0" fontId="2" fillId="8" borderId="1" xfId="0" applyFont="1" applyFill="1" applyBorder="1" applyAlignment="1">
      <alignment horizontal="center" vertical="center"/>
    </xf>
    <xf numFmtId="0" fontId="14" fillId="0" borderId="0" xfId="16" applyFont="1">
      <alignment vertical="center"/>
    </xf>
    <xf numFmtId="0" fontId="16" fillId="0" borderId="0" xfId="16" applyFont="1">
      <alignment vertical="center"/>
    </xf>
    <xf numFmtId="0" fontId="19" fillId="0" borderId="0" xfId="0" applyFont="1">
      <alignment vertical="center"/>
    </xf>
    <xf numFmtId="38" fontId="0" fillId="0" borderId="6" xfId="1" applyFont="1" applyBorder="1">
      <alignment vertical="center"/>
    </xf>
    <xf numFmtId="38" fontId="0" fillId="0" borderId="12" xfId="1" applyFont="1" applyBorder="1">
      <alignment vertical="center"/>
    </xf>
    <xf numFmtId="38" fontId="20" fillId="0" borderId="12" xfId="1" applyFont="1" applyBorder="1">
      <alignment vertical="center"/>
    </xf>
    <xf numFmtId="0" fontId="0" fillId="0" borderId="21" xfId="0" applyBorder="1">
      <alignment vertical="center"/>
    </xf>
    <xf numFmtId="0" fontId="0" fillId="0" borderId="13" xfId="0" applyBorder="1" applyAlignment="1">
      <alignment horizontal="left" vertical="center" indent="1"/>
    </xf>
    <xf numFmtId="0" fontId="0" fillId="0" borderId="22" xfId="0" applyBorder="1">
      <alignment vertical="center"/>
    </xf>
    <xf numFmtId="0" fontId="0" fillId="0" borderId="13" xfId="0" applyBorder="1" applyAlignment="1">
      <alignment horizontal="left"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0" fillId="5" borderId="25" xfId="0" applyFill="1" applyBorder="1" applyAlignment="1">
      <alignment horizontal="center" vertical="center"/>
    </xf>
    <xf numFmtId="0" fontId="0" fillId="5" borderId="26" xfId="0" applyFill="1" applyBorder="1" applyAlignment="1">
      <alignment horizontal="center" vertical="center"/>
    </xf>
    <xf numFmtId="0" fontId="0" fillId="0" borderId="29" xfId="0" applyBorder="1" applyAlignment="1">
      <alignment horizontal="center" vertical="center" wrapText="1"/>
    </xf>
    <xf numFmtId="176" fontId="0" fillId="0" borderId="23" xfId="0" applyNumberFormat="1" applyBorder="1" applyAlignment="1">
      <alignment horizontal="center" vertical="center" wrapText="1"/>
    </xf>
    <xf numFmtId="0" fontId="0" fillId="5" borderId="26" xfId="0" applyFill="1" applyBorder="1" applyAlignment="1">
      <alignment horizontal="distributed" vertical="center"/>
    </xf>
    <xf numFmtId="0" fontId="0" fillId="0" borderId="6" xfId="0" applyBorder="1">
      <alignment vertical="center"/>
    </xf>
    <xf numFmtId="0" fontId="0" fillId="0" borderId="12" xfId="0" applyBorder="1">
      <alignment vertical="center"/>
    </xf>
    <xf numFmtId="177" fontId="0" fillId="0" borderId="12" xfId="0" applyNumberFormat="1" applyBorder="1">
      <alignment vertical="center"/>
    </xf>
    <xf numFmtId="0" fontId="0" fillId="0" borderId="23" xfId="0" applyBorder="1" applyAlignment="1">
      <alignment horizontal="left" vertical="center"/>
    </xf>
    <xf numFmtId="178" fontId="0" fillId="0" borderId="0" xfId="0" applyNumberFormat="1">
      <alignment vertical="center"/>
    </xf>
    <xf numFmtId="176" fontId="0" fillId="0" borderId="0" xfId="0" applyNumberFormat="1">
      <alignment vertical="center"/>
    </xf>
    <xf numFmtId="38" fontId="0" fillId="10" borderId="1" xfId="1" applyFont="1" applyFill="1" applyBorder="1">
      <alignment vertical="center"/>
    </xf>
    <xf numFmtId="0" fontId="23" fillId="10" borderId="1" xfId="0" applyFont="1" applyFill="1" applyBorder="1" applyAlignment="1">
      <alignment horizontal="right" vertical="center"/>
    </xf>
    <xf numFmtId="38" fontId="0" fillId="11" borderId="1" xfId="1" applyFont="1" applyFill="1" applyBorder="1">
      <alignment vertical="center"/>
    </xf>
    <xf numFmtId="38" fontId="0" fillId="0" borderId="1" xfId="1" applyFont="1" applyBorder="1" applyAlignment="1">
      <alignment horizontal="center" vertical="center"/>
    </xf>
    <xf numFmtId="0" fontId="0" fillId="11" borderId="1" xfId="0" applyFill="1" applyBorder="1" applyAlignment="1">
      <alignment horizontal="center" vertical="center"/>
    </xf>
    <xf numFmtId="0" fontId="8" fillId="0" borderId="0" xfId="0" applyFont="1">
      <alignment vertical="center"/>
    </xf>
    <xf numFmtId="38" fontId="0" fillId="0" borderId="21" xfId="1" applyFont="1" applyBorder="1">
      <alignment vertical="center"/>
    </xf>
    <xf numFmtId="0" fontId="8" fillId="0" borderId="0" xfId="21" applyAlignment="1"/>
    <xf numFmtId="0" fontId="8" fillId="0" borderId="0" xfId="21">
      <alignment vertical="center"/>
    </xf>
    <xf numFmtId="58" fontId="8" fillId="0" borderId="0" xfId="21" applyNumberFormat="1" applyAlignment="1">
      <alignment shrinkToFit="1"/>
    </xf>
    <xf numFmtId="0" fontId="33" fillId="0" borderId="0" xfId="21" applyFont="1" applyAlignment="1"/>
    <xf numFmtId="0" fontId="17" fillId="0" borderId="0" xfId="21" applyFont="1" applyAlignment="1">
      <alignment horizontal="left"/>
    </xf>
    <xf numFmtId="0" fontId="26" fillId="0" borderId="0" xfId="21" applyFont="1" applyAlignment="1"/>
    <xf numFmtId="0" fontId="34" fillId="0" borderId="0" xfId="21" applyFont="1" applyAlignment="1"/>
    <xf numFmtId="0" fontId="9" fillId="0" borderId="0" xfId="21" applyFont="1" applyAlignment="1"/>
    <xf numFmtId="0" fontId="35" fillId="0" borderId="0" xfId="21" applyFont="1" applyAlignment="1"/>
    <xf numFmtId="0" fontId="13" fillId="0" borderId="34" xfId="21" applyFont="1" applyBorder="1" applyAlignment="1">
      <alignment horizontal="center"/>
    </xf>
    <xf numFmtId="6" fontId="13" fillId="0" borderId="34" xfId="27" applyFont="1" applyBorder="1" applyAlignment="1"/>
    <xf numFmtId="0" fontId="8" fillId="0" borderId="1" xfId="21" applyBorder="1" applyAlignment="1"/>
    <xf numFmtId="38" fontId="12" fillId="0" borderId="1" xfId="26" applyFont="1" applyBorder="1" applyAlignment="1"/>
    <xf numFmtId="38" fontId="9" fillId="0" borderId="1" xfId="26" applyFont="1" applyBorder="1" applyAlignment="1">
      <alignment horizontal="center"/>
    </xf>
    <xf numFmtId="38" fontId="9" fillId="0" borderId="1" xfId="26" applyFont="1" applyBorder="1" applyAlignment="1"/>
    <xf numFmtId="0" fontId="11" fillId="0" borderId="1" xfId="21" applyFont="1" applyBorder="1" applyAlignment="1">
      <alignment horizontal="center"/>
    </xf>
    <xf numFmtId="0" fontId="8" fillId="0" borderId="0" xfId="21" applyAlignment="1">
      <alignment horizontal="right"/>
    </xf>
    <xf numFmtId="0" fontId="11" fillId="0" borderId="4" xfId="21" applyFont="1" applyBorder="1" applyAlignment="1">
      <alignment horizontal="center"/>
    </xf>
    <xf numFmtId="38" fontId="12" fillId="0" borderId="4" xfId="26" applyFont="1" applyBorder="1" applyAlignment="1"/>
    <xf numFmtId="0" fontId="11" fillId="0" borderId="3" xfId="21" applyFont="1" applyBorder="1" applyAlignment="1">
      <alignment horizontal="center"/>
    </xf>
    <xf numFmtId="38" fontId="12" fillId="0" borderId="3" xfId="26" applyFont="1" applyBorder="1" applyAlignment="1"/>
    <xf numFmtId="0" fontId="17" fillId="11" borderId="1" xfId="21" applyFont="1" applyFill="1" applyBorder="1" applyAlignment="1">
      <alignment horizontal="center"/>
    </xf>
    <xf numFmtId="0" fontId="27" fillId="0" borderId="0" xfId="4" applyFont="1"/>
    <xf numFmtId="3" fontId="8" fillId="0" borderId="1" xfId="6" applyNumberFormat="1" applyFont="1" applyBorder="1">
      <alignment vertical="center"/>
    </xf>
    <xf numFmtId="3" fontId="2" fillId="2" borderId="1" xfId="6" applyNumberFormat="1" applyFont="1" applyFill="1" applyBorder="1" applyAlignment="1">
      <alignment horizontal="center" vertical="center"/>
    </xf>
    <xf numFmtId="0" fontId="36" fillId="0" borderId="0" xfId="0" applyFont="1">
      <alignment vertical="center"/>
    </xf>
    <xf numFmtId="0" fontId="36" fillId="0" borderId="0" xfId="0" applyFont="1" applyAlignment="1">
      <alignment horizontal="center" vertical="center"/>
    </xf>
    <xf numFmtId="56" fontId="36" fillId="0" borderId="0" xfId="0" applyNumberFormat="1" applyFont="1" applyAlignment="1">
      <alignment horizontal="center" vertical="center"/>
    </xf>
    <xf numFmtId="3" fontId="37" fillId="0" borderId="0" xfId="5" applyNumberFormat="1" applyFont="1">
      <alignment vertical="center"/>
    </xf>
    <xf numFmtId="3" fontId="29" fillId="0" borderId="0" xfId="5" applyNumberFormat="1" applyFont="1">
      <alignment vertical="center"/>
    </xf>
    <xf numFmtId="3" fontId="38" fillId="0" borderId="0" xfId="5" applyNumberFormat="1" applyFont="1">
      <alignment vertical="center"/>
    </xf>
    <xf numFmtId="3" fontId="31" fillId="0" borderId="0" xfId="5" applyNumberFormat="1" applyFont="1">
      <alignment vertical="center"/>
    </xf>
    <xf numFmtId="3" fontId="29" fillId="0" borderId="0" xfId="5" applyNumberFormat="1" applyFont="1" applyAlignment="1">
      <alignment horizontal="right" vertical="center"/>
    </xf>
    <xf numFmtId="3" fontId="30" fillId="11" borderId="1" xfId="5" applyNumberFormat="1" applyFont="1" applyFill="1" applyBorder="1" applyAlignment="1">
      <alignment horizontal="center" vertical="center"/>
    </xf>
    <xf numFmtId="3" fontId="30" fillId="4" borderId="1" xfId="5" applyNumberFormat="1" applyFont="1" applyFill="1" applyBorder="1" applyAlignment="1">
      <alignment horizontal="center" vertical="center"/>
    </xf>
    <xf numFmtId="3" fontId="29" fillId="11" borderId="1" xfId="5" applyNumberFormat="1" applyFont="1" applyFill="1" applyBorder="1">
      <alignment vertical="center"/>
    </xf>
    <xf numFmtId="3" fontId="14" fillId="0" borderId="1" xfId="3" applyNumberFormat="1" applyFont="1" applyBorder="1">
      <alignment vertical="center"/>
    </xf>
    <xf numFmtId="3" fontId="29" fillId="11" borderId="1" xfId="5" applyNumberFormat="1" applyFont="1" applyFill="1" applyBorder="1" applyAlignment="1">
      <alignment vertical="center" shrinkToFit="1"/>
    </xf>
    <xf numFmtId="0" fontId="39" fillId="0" borderId="0" xfId="5" applyFont="1">
      <alignment vertical="center"/>
    </xf>
    <xf numFmtId="0" fontId="40" fillId="11" borderId="33" xfId="5" applyFont="1" applyFill="1" applyBorder="1" applyAlignment="1">
      <alignment horizontal="center" vertical="center"/>
    </xf>
    <xf numFmtId="0" fontId="40" fillId="11" borderId="0" xfId="5" applyFont="1" applyFill="1" applyAlignment="1">
      <alignment horizontal="center" vertical="center"/>
    </xf>
    <xf numFmtId="0" fontId="39" fillId="11" borderId="1" xfId="5" applyFont="1" applyFill="1" applyBorder="1" applyAlignment="1">
      <alignment horizontal="center" vertical="center"/>
    </xf>
    <xf numFmtId="0" fontId="41" fillId="6" borderId="0" xfId="5" applyFont="1" applyFill="1" applyAlignment="1">
      <alignment horizontal="center" vertical="center"/>
    </xf>
    <xf numFmtId="0" fontId="42" fillId="5" borderId="0" xfId="5" applyFont="1" applyFill="1" applyAlignment="1">
      <alignment horizontal="center" vertical="center"/>
    </xf>
    <xf numFmtId="0" fontId="43" fillId="6" borderId="0" xfId="5" applyFont="1" applyFill="1" applyAlignment="1">
      <alignment horizontal="center" vertical="center"/>
    </xf>
    <xf numFmtId="0" fontId="41" fillId="6" borderId="1" xfId="5" applyFont="1" applyFill="1" applyBorder="1" applyAlignment="1">
      <alignment horizontal="center" vertical="center"/>
    </xf>
    <xf numFmtId="0" fontId="41" fillId="2" borderId="0" xfId="5" applyFont="1" applyFill="1" applyAlignment="1">
      <alignment horizontal="center" vertical="center"/>
    </xf>
    <xf numFmtId="0" fontId="39" fillId="2" borderId="0" xfId="5" applyFont="1" applyFill="1">
      <alignment vertical="center"/>
    </xf>
    <xf numFmtId="0" fontId="41" fillId="13" borderId="0" xfId="5" applyFont="1" applyFill="1" applyAlignment="1">
      <alignment horizontal="center" vertical="center"/>
    </xf>
    <xf numFmtId="0" fontId="39" fillId="13" borderId="0" xfId="5" applyFont="1" applyFill="1">
      <alignment vertical="center"/>
    </xf>
    <xf numFmtId="0" fontId="41" fillId="7" borderId="0" xfId="5" applyFont="1" applyFill="1" applyAlignment="1">
      <alignment horizontal="center" vertical="center"/>
    </xf>
    <xf numFmtId="0" fontId="39" fillId="7" borderId="0" xfId="5" applyFont="1" applyFill="1">
      <alignment vertical="center"/>
    </xf>
    <xf numFmtId="0" fontId="43" fillId="7" borderId="0" xfId="0" applyFont="1" applyFill="1" applyAlignment="1">
      <alignment horizontal="center" vertical="center"/>
    </xf>
    <xf numFmtId="0" fontId="44" fillId="14" borderId="36" xfId="0" applyFont="1" applyFill="1" applyBorder="1" applyAlignment="1">
      <alignment vertical="center" wrapText="1"/>
    </xf>
    <xf numFmtId="0" fontId="44" fillId="14" borderId="37" xfId="0" applyFont="1" applyFill="1" applyBorder="1" applyAlignment="1">
      <alignment vertical="center" wrapText="1"/>
    </xf>
    <xf numFmtId="0" fontId="36" fillId="12" borderId="0" xfId="0" applyFont="1" applyFill="1" applyAlignment="1">
      <alignment horizontal="center" vertical="center"/>
    </xf>
    <xf numFmtId="0" fontId="45" fillId="0" borderId="0" xfId="21" applyFont="1" applyAlignment="1"/>
    <xf numFmtId="0" fontId="36" fillId="0" borderId="0" xfId="21" applyFont="1" applyAlignment="1"/>
    <xf numFmtId="0" fontId="36" fillId="11" borderId="1" xfId="21" applyFont="1" applyFill="1" applyBorder="1" applyAlignment="1">
      <alignment horizontal="center"/>
    </xf>
    <xf numFmtId="0" fontId="36" fillId="0" borderId="1" xfId="21" applyFont="1" applyBorder="1" applyAlignment="1">
      <alignment horizontal="left"/>
    </xf>
    <xf numFmtId="0" fontId="36" fillId="0" borderId="1" xfId="21" applyFont="1" applyBorder="1" applyAlignment="1"/>
    <xf numFmtId="38" fontId="46" fillId="0" borderId="1" xfId="26" applyFont="1" applyBorder="1" applyAlignment="1"/>
    <xf numFmtId="38" fontId="39" fillId="0" borderId="1" xfId="26" applyFont="1" applyBorder="1" applyAlignment="1">
      <alignment horizontal="center"/>
    </xf>
    <xf numFmtId="0" fontId="36" fillId="0" borderId="1" xfId="21" applyFont="1" applyBorder="1" applyAlignment="1">
      <alignment horizontal="center"/>
    </xf>
    <xf numFmtId="38" fontId="14" fillId="0" borderId="38" xfId="17" applyFont="1" applyBorder="1">
      <alignment vertical="center"/>
    </xf>
    <xf numFmtId="0" fontId="15" fillId="9" borderId="39" xfId="16" applyFont="1" applyFill="1" applyBorder="1" applyAlignment="1">
      <alignment horizontal="center" vertical="center"/>
    </xf>
    <xf numFmtId="0" fontId="15" fillId="9" borderId="40" xfId="16" applyFont="1" applyFill="1" applyBorder="1" applyAlignment="1">
      <alignment horizontal="center" vertical="center"/>
    </xf>
    <xf numFmtId="0" fontId="14" fillId="15" borderId="39" xfId="16" applyFont="1" applyFill="1" applyBorder="1" applyAlignment="1">
      <alignment horizontal="center" vertical="center"/>
    </xf>
    <xf numFmtId="0" fontId="14" fillId="15" borderId="41" xfId="16" applyFont="1" applyFill="1" applyBorder="1">
      <alignment vertical="center"/>
    </xf>
    <xf numFmtId="0" fontId="14" fillId="15" borderId="41" xfId="16" applyFont="1" applyFill="1" applyBorder="1" applyAlignment="1">
      <alignment horizontal="center" vertical="center"/>
    </xf>
    <xf numFmtId="38" fontId="14" fillId="15" borderId="41" xfId="17" applyFont="1" applyFill="1" applyBorder="1">
      <alignment vertical="center"/>
    </xf>
    <xf numFmtId="38" fontId="14" fillId="15" borderId="38" xfId="17" applyFont="1" applyFill="1" applyBorder="1">
      <alignment vertical="center"/>
    </xf>
    <xf numFmtId="0" fontId="14" fillId="0" borderId="39" xfId="16" applyFont="1" applyBorder="1" applyAlignment="1">
      <alignment horizontal="center" vertical="center"/>
    </xf>
    <xf numFmtId="0" fontId="14" fillId="0" borderId="41" xfId="16" applyFont="1" applyBorder="1">
      <alignment vertical="center"/>
    </xf>
    <xf numFmtId="0" fontId="14" fillId="0" borderId="41" xfId="16" applyFont="1" applyBorder="1" applyAlignment="1">
      <alignment horizontal="center" vertical="center"/>
    </xf>
    <xf numFmtId="38" fontId="14" fillId="0" borderId="41" xfId="17" applyFont="1" applyBorder="1">
      <alignment vertical="center"/>
    </xf>
    <xf numFmtId="0" fontId="14" fillId="15" borderId="42" xfId="16" applyFont="1" applyFill="1" applyBorder="1" applyAlignment="1">
      <alignment horizontal="center" vertical="center"/>
    </xf>
    <xf numFmtId="0" fontId="14" fillId="15" borderId="43" xfId="16" applyFont="1" applyFill="1" applyBorder="1">
      <alignment vertical="center"/>
    </xf>
    <xf numFmtId="0" fontId="14" fillId="15" borderId="43" xfId="16" applyFont="1" applyFill="1" applyBorder="1" applyAlignment="1">
      <alignment horizontal="center" vertical="center"/>
    </xf>
    <xf numFmtId="38" fontId="14" fillId="15" borderId="43" xfId="17" applyFont="1" applyFill="1" applyBorder="1">
      <alignment vertical="center"/>
    </xf>
    <xf numFmtId="38" fontId="14" fillId="15" borderId="5" xfId="17" applyFont="1" applyFill="1" applyBorder="1">
      <alignment vertical="center"/>
    </xf>
    <xf numFmtId="0" fontId="39" fillId="0" borderId="1" xfId="5" applyFont="1" applyBorder="1">
      <alignment vertical="center"/>
    </xf>
    <xf numFmtId="0" fontId="39" fillId="0" borderId="35" xfId="5" applyFont="1" applyBorder="1">
      <alignment vertical="center"/>
    </xf>
    <xf numFmtId="0" fontId="29" fillId="0" borderId="1" xfId="5" applyFont="1" applyBorder="1">
      <alignment vertical="center"/>
    </xf>
    <xf numFmtId="0" fontId="0" fillId="0" borderId="27" xfId="0" applyBorder="1">
      <alignment vertical="center"/>
    </xf>
    <xf numFmtId="0" fontId="47" fillId="0" borderId="0" xfId="6" applyFont="1">
      <alignment vertical="center"/>
    </xf>
    <xf numFmtId="56" fontId="47" fillId="0" borderId="0" xfId="6" applyNumberFormat="1" applyFont="1">
      <alignment vertical="center"/>
    </xf>
    <xf numFmtId="3" fontId="48" fillId="2" borderId="1" xfId="6" applyNumberFormat="1" applyFont="1" applyFill="1" applyBorder="1" applyAlignment="1">
      <alignment horizontal="center" vertical="center"/>
    </xf>
    <xf numFmtId="3" fontId="47" fillId="0" borderId="1" xfId="6" applyNumberFormat="1" applyFont="1" applyBorder="1">
      <alignment vertical="center"/>
    </xf>
    <xf numFmtId="6" fontId="47" fillId="0" borderId="1" xfId="15" applyFont="1" applyBorder="1">
      <alignment vertical="center"/>
    </xf>
    <xf numFmtId="56" fontId="9" fillId="0" borderId="0" xfId="21" applyNumberFormat="1" applyFont="1" applyAlignment="1">
      <alignment horizontal="right" shrinkToFit="1"/>
    </xf>
    <xf numFmtId="0" fontId="40" fillId="0" borderId="0" xfId="5" applyFont="1" applyAlignment="1">
      <alignment horizontal="center"/>
    </xf>
    <xf numFmtId="0" fontId="24" fillId="11" borderId="0" xfId="0" applyFont="1" applyFill="1" applyAlignment="1">
      <alignment horizontal="center" vertical="center"/>
    </xf>
    <xf numFmtId="0" fontId="18" fillId="8" borderId="0" xfId="0" applyFont="1" applyFill="1" applyAlignment="1">
      <alignment horizontal="center" vertical="center"/>
    </xf>
    <xf numFmtId="0" fontId="0" fillId="0" borderId="19" xfId="0" applyBorder="1" applyAlignment="1">
      <alignment horizontal="left" vertical="center" wrapText="1" indent="1"/>
    </xf>
    <xf numFmtId="0" fontId="0" fillId="0" borderId="18" xfId="0" applyBorder="1">
      <alignment vertical="center"/>
    </xf>
    <xf numFmtId="0" fontId="0" fillId="0" borderId="16" xfId="0" applyBorder="1">
      <alignment vertical="center"/>
    </xf>
    <xf numFmtId="0" fontId="0" fillId="0" borderId="15" xfId="0" applyBorder="1">
      <alignment vertical="center"/>
    </xf>
    <xf numFmtId="0" fontId="0" fillId="0" borderId="10" xfId="0" applyBorder="1">
      <alignment vertical="center"/>
    </xf>
    <xf numFmtId="0" fontId="0" fillId="0" borderId="9" xfId="0" applyBorder="1">
      <alignment vertical="center"/>
    </xf>
    <xf numFmtId="0" fontId="0" fillId="5" borderId="14" xfId="0" applyFill="1" applyBorder="1" applyAlignment="1">
      <alignment horizontal="distributed" vertical="center"/>
    </xf>
    <xf numFmtId="0" fontId="0" fillId="5" borderId="13" xfId="0" applyFill="1" applyBorder="1" applyAlignment="1">
      <alignment horizontal="distributed" vertical="center"/>
    </xf>
    <xf numFmtId="0" fontId="0" fillId="5" borderId="8" xfId="0" applyFill="1" applyBorder="1" applyAlignment="1">
      <alignment horizontal="distributed" vertical="center"/>
    </xf>
    <xf numFmtId="0" fontId="0" fillId="5" borderId="7" xfId="0" applyFill="1" applyBorder="1" applyAlignment="1">
      <alignment horizontal="distributed" vertical="center"/>
    </xf>
    <xf numFmtId="0" fontId="0" fillId="5" borderId="20" xfId="0" applyFill="1" applyBorder="1" applyAlignment="1">
      <alignment horizontal="distributed" vertical="center"/>
    </xf>
    <xf numFmtId="0" fontId="0" fillId="0" borderId="18" xfId="0" applyBorder="1" applyAlignment="1">
      <alignment horizontal="distributed" vertical="center"/>
    </xf>
    <xf numFmtId="0" fontId="0" fillId="0" borderId="17" xfId="0" applyBorder="1" applyAlignment="1">
      <alignment horizontal="distributed" vertical="center"/>
    </xf>
    <xf numFmtId="0" fontId="0" fillId="0" borderId="15" xfId="0" applyBorder="1" applyAlignment="1">
      <alignment horizontal="distributed" vertical="center"/>
    </xf>
    <xf numFmtId="0" fontId="0" fillId="0" borderId="11" xfId="0" applyBorder="1" applyAlignment="1">
      <alignment horizontal="distributed" vertical="center"/>
    </xf>
    <xf numFmtId="0" fontId="0" fillId="0" borderId="9" xfId="0" applyBorder="1" applyAlignment="1">
      <alignment horizontal="distributed" vertical="center"/>
    </xf>
    <xf numFmtId="0" fontId="0" fillId="0" borderId="13" xfId="0" applyBorder="1" applyAlignment="1">
      <alignment horizontal="distributed" vertical="center"/>
    </xf>
    <xf numFmtId="0" fontId="22" fillId="11" borderId="0" xfId="0" applyFont="1" applyFill="1" applyAlignment="1">
      <alignment horizontal="center" vertical="center"/>
    </xf>
    <xf numFmtId="0" fontId="0" fillId="5" borderId="32" xfId="0" applyFill="1" applyBorder="1" applyAlignment="1">
      <alignment horizontal="distributed" vertical="center"/>
    </xf>
    <xf numFmtId="0" fontId="0" fillId="0" borderId="25" xfId="0" applyBorder="1">
      <alignment vertical="center"/>
    </xf>
    <xf numFmtId="0" fontId="0" fillId="5" borderId="31" xfId="0" applyFill="1" applyBorder="1" applyAlignment="1">
      <alignment horizontal="distributed" vertical="center"/>
    </xf>
    <xf numFmtId="0" fontId="0" fillId="0" borderId="13" xfId="0" applyBorder="1">
      <alignment vertical="center"/>
    </xf>
    <xf numFmtId="0" fontId="0" fillId="0" borderId="11" xfId="0" applyBorder="1">
      <alignment vertical="center"/>
    </xf>
    <xf numFmtId="6" fontId="21" fillId="0" borderId="2" xfId="15" applyFont="1" applyBorder="1" applyAlignment="1">
      <alignment horizontal="center" shrinkToFit="1"/>
    </xf>
    <xf numFmtId="0" fontId="0" fillId="5" borderId="30" xfId="0" applyFill="1" applyBorder="1" applyAlignment="1">
      <alignment horizontal="distributed" vertical="center"/>
    </xf>
    <xf numFmtId="0" fontId="0" fillId="0" borderId="28" xfId="0" applyBorder="1">
      <alignment vertical="center"/>
    </xf>
    <xf numFmtId="179" fontId="17" fillId="0" borderId="34" xfId="21" applyNumberFormat="1" applyFont="1" applyBorder="1" applyAlignment="1"/>
    <xf numFmtId="179" fontId="8" fillId="0" borderId="34" xfId="21" applyNumberFormat="1" applyBorder="1" applyAlignment="1"/>
    <xf numFmtId="0" fontId="13" fillId="0" borderId="34" xfId="21" applyFont="1" applyBorder="1" applyAlignment="1">
      <alignment horizontal="left"/>
    </xf>
    <xf numFmtId="0" fontId="32" fillId="4" borderId="0" xfId="21" applyFont="1" applyFill="1" applyAlignment="1">
      <alignment horizontal="center" vertical="center"/>
    </xf>
  </cellXfs>
  <cellStyles count="28">
    <cellStyle name="パーセント 2" xfId="14" xr:uid="{F6046907-14A0-4067-B58F-722774308E3D}"/>
    <cellStyle name="パーセント 2 2" xfId="22" xr:uid="{DF427AA0-C450-4C2E-9359-D0A949094826}"/>
    <cellStyle name="桁区切り" xfId="1" builtinId="6"/>
    <cellStyle name="桁区切り 2" xfId="3" xr:uid="{2EF09554-53E8-4E66-8453-B11FDC9FCE8C}"/>
    <cellStyle name="桁区切り 2 2" xfId="13" xr:uid="{3619E4E0-8028-47F1-8BD9-61E07E9112E4}"/>
    <cellStyle name="桁区切り 2 2 2" xfId="17" xr:uid="{EA84F0EC-D223-445E-88EC-153D8B69852A}"/>
    <cellStyle name="桁区切り 2 3" xfId="19" xr:uid="{9240E472-EE50-466F-9BD4-322504BCF900}"/>
    <cellStyle name="桁区切り 3" xfId="7" xr:uid="{48EA7C79-2335-4D9D-BD48-70A215D3CA18}"/>
    <cellStyle name="桁区切り 3 2" xfId="11" xr:uid="{ECAE3B65-114B-4A0E-BE82-78379391E6A8}"/>
    <cellStyle name="桁区切り 3 3" xfId="18" xr:uid="{2A0A71F7-E406-4F6A-BBB7-7BC6280E345D}"/>
    <cellStyle name="桁区切り 4" xfId="23" xr:uid="{80279B3E-41EE-4920-9408-8D46C83CFCC9}"/>
    <cellStyle name="桁区切り 5" xfId="26" xr:uid="{2F9E1593-4119-474C-8484-486F40F5D671}"/>
    <cellStyle name="通貨" xfId="15" builtinId="7"/>
    <cellStyle name="通貨 2" xfId="9" xr:uid="{BCB735F1-7268-470F-8617-06F327C05281}"/>
    <cellStyle name="通貨 2 2" xfId="24" xr:uid="{DB9B258B-D3E4-4AF0-96FB-E78F8D9EF4FA}"/>
    <cellStyle name="通貨 3" xfId="27" xr:uid="{82B4A80A-C332-4DAC-93B3-FE138322D8B3}"/>
    <cellStyle name="標準" xfId="0" builtinId="0"/>
    <cellStyle name="標準 2" xfId="4" xr:uid="{CB8CA328-D242-42B8-A8A7-F1466659628B}"/>
    <cellStyle name="標準 2 2" xfId="5" xr:uid="{D03C9325-FC40-4A74-8EF6-A0A9011BE084}"/>
    <cellStyle name="標準 2 2 2" xfId="16" xr:uid="{CAE2182F-E49E-4E28-A01B-319A87132886}"/>
    <cellStyle name="標準 2 2 3" xfId="25" xr:uid="{61BC1861-F457-4DCE-BBF1-1B1F61239CCF}"/>
    <cellStyle name="標準 2 3" xfId="20" xr:uid="{3F0AFF5A-5C98-42EA-9717-46EE6C9DAC08}"/>
    <cellStyle name="標準 3" xfId="2" xr:uid="{45DAEE6A-2E2D-4851-92C7-604A53246B1D}"/>
    <cellStyle name="標準 3 2" xfId="10" xr:uid="{304C5891-75CC-47C0-AECF-62C8BBDBF82E}"/>
    <cellStyle name="標準 4" xfId="6" xr:uid="{26DD95A5-F0CD-491B-83CF-82A173F09A70}"/>
    <cellStyle name="標準 4 2" xfId="12" xr:uid="{8016D45E-C0BD-4257-A2EA-3853ADCDAC72}"/>
    <cellStyle name="標準 4 3" xfId="21" xr:uid="{99E5A5E1-F7A7-49DD-8492-5F40C151E2E2}"/>
    <cellStyle name="標準 5" xfId="8" xr:uid="{62D1399F-45B6-41FC-8048-3650192BD614}"/>
  </cellStyles>
  <dxfs count="0"/>
  <tableStyles count="0" defaultTableStyle="TableStyleMedium2" defaultPivotStyle="PivotStyleLight16"/>
  <colors>
    <mruColors>
      <color rgb="FFD9F1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22806;&#20184;&#12369;&#12495;&#12540;&#12489;&#12487;&#12451;&#12473;&#12463;&#12496;&#12483;&#12463;&#12450;&#12483;&#12503;\&#12381;&#12398;&#20182;&#35611;&#24231;\Excel\&#38306;&#25968;&#12486;&#12463;&#12491;&#12483;&#12463;&#12288;&#12499;&#12472;&#12493;&#12473;&#27963;&#29992;\&#35531;&#27714;&#26360;(&#23455;&#36341;&#9312;&#65289;\&#35531;&#27714;&#26360;(&#23436;&#25104;&#2925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顧客一覧"/>
      <sheetName val="送料一覧"/>
      <sheetName val="商品一覧"/>
    </sheetNames>
    <sheetDataSet>
      <sheetData sheetId="0">
        <row r="2">
          <cell r="A2">
            <v>1001</v>
          </cell>
          <cell r="B2" t="str">
            <v>ナチュラル株式会社</v>
          </cell>
          <cell r="C2" t="str">
            <v>西井　美里</v>
          </cell>
          <cell r="D2" t="str">
            <v>166-XXXX</v>
          </cell>
          <cell r="E2" t="str">
            <v>東京都</v>
          </cell>
          <cell r="F2" t="str">
            <v>杉並区阿佐谷南X-X-X</v>
          </cell>
          <cell r="G2" t="str">
            <v>03-XXXX-XXXX</v>
          </cell>
          <cell r="H2">
            <v>735</v>
          </cell>
          <cell r="I2">
            <v>39365</v>
          </cell>
        </row>
        <row r="3">
          <cell r="A3">
            <v>1002</v>
          </cell>
          <cell r="B3" t="str">
            <v>株式会社クボクッキング</v>
          </cell>
          <cell r="C3" t="str">
            <v>久保　洋子</v>
          </cell>
          <cell r="D3" t="str">
            <v xml:space="preserve">231-XXXX </v>
          </cell>
          <cell r="E3" t="str">
            <v>神奈川県</v>
          </cell>
          <cell r="F3" t="str">
            <v>横浜市中区X-X-X</v>
          </cell>
          <cell r="G3" t="str">
            <v>045-XXX-XXXX</v>
          </cell>
          <cell r="H3">
            <v>735</v>
          </cell>
          <cell r="I3">
            <v>39365</v>
          </cell>
        </row>
        <row r="4">
          <cell r="A4">
            <v>1003</v>
          </cell>
          <cell r="B4" t="str">
            <v>おおつき販売株式会社</v>
          </cell>
          <cell r="C4" t="str">
            <v>大槻　智夫</v>
          </cell>
          <cell r="D4" t="str">
            <v>910-XXXX</v>
          </cell>
          <cell r="E4" t="str">
            <v>福井県</v>
          </cell>
          <cell r="F4" t="str">
            <v>福井市大手X-X-X　</v>
          </cell>
          <cell r="G4" t="str">
            <v>0776-XX-XXXX</v>
          </cell>
          <cell r="H4">
            <v>840</v>
          </cell>
          <cell r="I4">
            <v>39370</v>
          </cell>
        </row>
        <row r="5">
          <cell r="A5">
            <v>1004</v>
          </cell>
          <cell r="B5" t="str">
            <v>アサヒクッキングスクール</v>
          </cell>
          <cell r="C5" t="str">
            <v>土江　裕子</v>
          </cell>
          <cell r="D5" t="str">
            <v>260-XXXX</v>
          </cell>
          <cell r="E5" t="str">
            <v>千葉県</v>
          </cell>
          <cell r="F5" t="str">
            <v>千葉市中央区旭町X-X-X</v>
          </cell>
          <cell r="G5" t="str">
            <v>043-XXX-XXXX</v>
          </cell>
          <cell r="H5">
            <v>735</v>
          </cell>
          <cell r="I5">
            <v>39370</v>
          </cell>
        </row>
        <row r="6">
          <cell r="A6">
            <v>1005</v>
          </cell>
          <cell r="B6" t="str">
            <v>有限会社ユミ</v>
          </cell>
          <cell r="C6" t="str">
            <v>佐々木　由美</v>
          </cell>
          <cell r="D6" t="str">
            <v>760-XXXX</v>
          </cell>
          <cell r="E6" t="str">
            <v>香川県</v>
          </cell>
          <cell r="F6" t="str">
            <v>高松市紺屋町X-X-X</v>
          </cell>
          <cell r="G6" t="str">
            <v>087-XXX-XXXX</v>
          </cell>
          <cell r="H6">
            <v>840</v>
          </cell>
          <cell r="I6">
            <v>39371</v>
          </cell>
        </row>
        <row r="7">
          <cell r="A7">
            <v>1006</v>
          </cell>
          <cell r="B7" t="str">
            <v>株式会社フラッシュ</v>
          </cell>
          <cell r="C7" t="str">
            <v>大戸　光一</v>
          </cell>
          <cell r="D7" t="str">
            <v>890-XXXX</v>
          </cell>
          <cell r="E7" t="str">
            <v>鹿児島県</v>
          </cell>
          <cell r="F7" t="str">
            <v>鹿児島市荒田X-X</v>
          </cell>
          <cell r="G7" t="str">
            <v>099-XXX-XXXX</v>
          </cell>
          <cell r="H7">
            <v>1050</v>
          </cell>
          <cell r="I7">
            <v>39372</v>
          </cell>
        </row>
        <row r="8">
          <cell r="A8">
            <v>1007</v>
          </cell>
          <cell r="B8" t="str">
            <v>マーメイドキッチン株式会社</v>
          </cell>
          <cell r="C8" t="str">
            <v>沢村　舞</v>
          </cell>
          <cell r="D8" t="str">
            <v>105-XXXX</v>
          </cell>
          <cell r="E8" t="str">
            <v>東京都</v>
          </cell>
          <cell r="F8" t="str">
            <v>港区虎ノ門XX-X-X</v>
          </cell>
          <cell r="G8" t="str">
            <v>03-XXXX-XXXX</v>
          </cell>
          <cell r="H8">
            <v>735</v>
          </cell>
          <cell r="I8">
            <v>39375</v>
          </cell>
        </row>
        <row r="9">
          <cell r="A9">
            <v>1008</v>
          </cell>
          <cell r="B9" t="str">
            <v>岡田雑貨販売株式会社</v>
          </cell>
          <cell r="C9" t="str">
            <v>岡田　喜絵</v>
          </cell>
          <cell r="D9" t="str">
            <v>194-XXXX</v>
          </cell>
          <cell r="E9" t="str">
            <v>東京都</v>
          </cell>
          <cell r="F9" t="str">
            <v>町田市原町田XX-XX-X</v>
          </cell>
          <cell r="G9" t="str">
            <v>042-XXX-XXXX</v>
          </cell>
          <cell r="H9">
            <v>735</v>
          </cell>
          <cell r="I9">
            <v>39376</v>
          </cell>
        </row>
        <row r="10">
          <cell r="A10">
            <v>1009</v>
          </cell>
          <cell r="B10" t="str">
            <v>堀江調理専門学校</v>
          </cell>
          <cell r="C10" t="str">
            <v>堀江　祥子</v>
          </cell>
          <cell r="D10" t="str">
            <v>154-XXXX</v>
          </cell>
          <cell r="E10" t="str">
            <v>東京都</v>
          </cell>
          <cell r="F10" t="str">
            <v>世田谷区豪徳寺X-X-X</v>
          </cell>
          <cell r="G10" t="str">
            <v>03-XXXX-XXXX</v>
          </cell>
          <cell r="H10">
            <v>735</v>
          </cell>
          <cell r="I10">
            <v>39380</v>
          </cell>
        </row>
        <row r="11">
          <cell r="A11">
            <v>1010</v>
          </cell>
          <cell r="B11" t="str">
            <v>株式会社エリーゼ</v>
          </cell>
          <cell r="C11" t="str">
            <v>福西　絵里</v>
          </cell>
          <cell r="D11" t="str">
            <v>612-XXXX</v>
          </cell>
          <cell r="E11" t="str">
            <v>京都府</v>
          </cell>
          <cell r="F11" t="str">
            <v>京都市伏見区XX-XX-X</v>
          </cell>
          <cell r="G11" t="str">
            <v>075-XXX-XXXX</v>
          </cell>
          <cell r="H11">
            <v>840</v>
          </cell>
          <cell r="I11">
            <v>39380</v>
          </cell>
        </row>
        <row r="12">
          <cell r="A12">
            <v>1011</v>
          </cell>
          <cell r="B12" t="str">
            <v>株式会社K企画</v>
          </cell>
          <cell r="C12" t="str">
            <v>伊東　恵子</v>
          </cell>
          <cell r="D12" t="str">
            <v>754-XXXX</v>
          </cell>
          <cell r="E12" t="str">
            <v>山口県</v>
          </cell>
          <cell r="F12" t="str">
            <v>吉敷郡小郡町X-X-X</v>
          </cell>
          <cell r="G12" t="str">
            <v>083-XXX-XXXX</v>
          </cell>
          <cell r="H12">
            <v>840</v>
          </cell>
          <cell r="I12">
            <v>39381</v>
          </cell>
        </row>
        <row r="13">
          <cell r="A13">
            <v>1012</v>
          </cell>
          <cell r="B13" t="str">
            <v>真紀料理教室</v>
          </cell>
          <cell r="C13" t="str">
            <v>渡辺　真紀</v>
          </cell>
          <cell r="D13" t="str">
            <v>811-XXXX</v>
          </cell>
          <cell r="E13" t="str">
            <v>福岡県</v>
          </cell>
          <cell r="F13" t="str">
            <v>福岡市東区X-X-X</v>
          </cell>
          <cell r="G13" t="str">
            <v>092-XXX-XXXX</v>
          </cell>
          <cell r="H13">
            <v>1050</v>
          </cell>
          <cell r="I13">
            <v>39383</v>
          </cell>
        </row>
        <row r="14">
          <cell r="A14">
            <v>1013</v>
          </cell>
          <cell r="B14" t="str">
            <v>株式会社さくら販売</v>
          </cell>
          <cell r="C14" t="str">
            <v>原田　孝二</v>
          </cell>
          <cell r="D14" t="str">
            <v>540-XXXX</v>
          </cell>
          <cell r="E14" t="str">
            <v>大阪府</v>
          </cell>
          <cell r="F14" t="str">
            <v>大阪市中央区X-X-X</v>
          </cell>
          <cell r="G14" t="str">
            <v>06-XXXX-XXXX</v>
          </cell>
          <cell r="H14">
            <v>840</v>
          </cell>
          <cell r="I14">
            <v>39388</v>
          </cell>
        </row>
        <row r="15">
          <cell r="A15">
            <v>1014</v>
          </cell>
          <cell r="B15" t="str">
            <v>キッチン雑貨 オレンジ・ホーム</v>
          </cell>
          <cell r="C15" t="str">
            <v>山本　大輔</v>
          </cell>
          <cell r="D15" t="str">
            <v>006-XXXX</v>
          </cell>
          <cell r="E15" t="str">
            <v>北海道</v>
          </cell>
          <cell r="F15" t="str">
            <v>札幌市手稲区XX-XX</v>
          </cell>
          <cell r="G15" t="str">
            <v>011-XXX-XXXX</v>
          </cell>
          <cell r="H15">
            <v>1050</v>
          </cell>
          <cell r="I15">
            <v>39390</v>
          </cell>
        </row>
        <row r="16">
          <cell r="A16">
            <v>1015</v>
          </cell>
          <cell r="B16" t="str">
            <v>パイナップル・カフェ株式会社</v>
          </cell>
          <cell r="C16" t="str">
            <v>本庄　祐子</v>
          </cell>
          <cell r="D16" t="str">
            <v xml:space="preserve">103-XXXX </v>
          </cell>
          <cell r="E16" t="str">
            <v>東京都</v>
          </cell>
          <cell r="F16" t="str">
            <v>中央区日本橋X-X-X　</v>
          </cell>
          <cell r="G16" t="str">
            <v>03-XXXX-XXXX</v>
          </cell>
          <cell r="H16">
            <v>735</v>
          </cell>
          <cell r="I16">
            <v>39390</v>
          </cell>
        </row>
      </sheetData>
      <sheetData sheetId="1">
        <row r="2">
          <cell r="A2" t="str">
            <v>北海道</v>
          </cell>
          <cell r="B2">
            <v>1050</v>
          </cell>
        </row>
        <row r="3">
          <cell r="A3" t="str">
            <v>青森県</v>
          </cell>
          <cell r="B3">
            <v>840</v>
          </cell>
        </row>
        <row r="4">
          <cell r="A4" t="str">
            <v>岩手県</v>
          </cell>
          <cell r="B4">
            <v>840</v>
          </cell>
        </row>
        <row r="5">
          <cell r="A5" t="str">
            <v>秋田県</v>
          </cell>
          <cell r="B5">
            <v>840</v>
          </cell>
        </row>
        <row r="6">
          <cell r="A6" t="str">
            <v>山形県</v>
          </cell>
          <cell r="B6">
            <v>840</v>
          </cell>
        </row>
        <row r="7">
          <cell r="A7" t="str">
            <v>宮城県</v>
          </cell>
          <cell r="B7">
            <v>840</v>
          </cell>
        </row>
        <row r="8">
          <cell r="A8" t="str">
            <v>福島県</v>
          </cell>
          <cell r="B8">
            <v>840</v>
          </cell>
        </row>
        <row r="9">
          <cell r="A9" t="str">
            <v>茨城県</v>
          </cell>
          <cell r="B9">
            <v>735</v>
          </cell>
        </row>
        <row r="10">
          <cell r="A10" t="str">
            <v>栃木県</v>
          </cell>
          <cell r="B10">
            <v>735</v>
          </cell>
        </row>
        <row r="11">
          <cell r="A11" t="str">
            <v>群馬県</v>
          </cell>
          <cell r="B11">
            <v>735</v>
          </cell>
        </row>
        <row r="12">
          <cell r="A12" t="str">
            <v>埼玉県</v>
          </cell>
          <cell r="B12">
            <v>735</v>
          </cell>
        </row>
        <row r="13">
          <cell r="A13" t="str">
            <v>東京都</v>
          </cell>
          <cell r="B13">
            <v>735</v>
          </cell>
        </row>
        <row r="14">
          <cell r="A14" t="str">
            <v>千葉県</v>
          </cell>
          <cell r="B14">
            <v>735</v>
          </cell>
        </row>
        <row r="15">
          <cell r="A15" t="str">
            <v>神奈川県</v>
          </cell>
          <cell r="B15">
            <v>735</v>
          </cell>
        </row>
        <row r="16">
          <cell r="A16" t="str">
            <v>山梨県</v>
          </cell>
          <cell r="B16">
            <v>735</v>
          </cell>
        </row>
        <row r="17">
          <cell r="A17" t="str">
            <v>静岡県</v>
          </cell>
          <cell r="B17">
            <v>735</v>
          </cell>
        </row>
        <row r="18">
          <cell r="A18" t="str">
            <v>新潟県</v>
          </cell>
          <cell r="B18">
            <v>840</v>
          </cell>
        </row>
        <row r="19">
          <cell r="A19" t="str">
            <v>長野県</v>
          </cell>
          <cell r="B19">
            <v>840</v>
          </cell>
        </row>
        <row r="20">
          <cell r="A20" t="str">
            <v>富山県</v>
          </cell>
          <cell r="B20">
            <v>840</v>
          </cell>
        </row>
        <row r="21">
          <cell r="A21" t="str">
            <v>石川県</v>
          </cell>
          <cell r="B21">
            <v>840</v>
          </cell>
        </row>
        <row r="22">
          <cell r="A22" t="str">
            <v>福井県</v>
          </cell>
          <cell r="B22">
            <v>840</v>
          </cell>
        </row>
        <row r="23">
          <cell r="A23" t="str">
            <v>愛知県</v>
          </cell>
          <cell r="B23">
            <v>840</v>
          </cell>
        </row>
        <row r="24">
          <cell r="A24" t="str">
            <v>岐阜県</v>
          </cell>
          <cell r="B24">
            <v>840</v>
          </cell>
        </row>
        <row r="25">
          <cell r="A25" t="str">
            <v>三重県</v>
          </cell>
          <cell r="B25">
            <v>840</v>
          </cell>
        </row>
        <row r="26">
          <cell r="A26" t="str">
            <v>京都府</v>
          </cell>
          <cell r="B26">
            <v>840</v>
          </cell>
        </row>
        <row r="27">
          <cell r="A27" t="str">
            <v>滋賀県</v>
          </cell>
          <cell r="B27">
            <v>840</v>
          </cell>
        </row>
        <row r="28">
          <cell r="A28" t="str">
            <v>大阪府</v>
          </cell>
          <cell r="B28">
            <v>840</v>
          </cell>
        </row>
        <row r="29">
          <cell r="A29" t="str">
            <v>兵庫県</v>
          </cell>
          <cell r="B29">
            <v>840</v>
          </cell>
        </row>
        <row r="30">
          <cell r="A30" t="str">
            <v>奈良県</v>
          </cell>
          <cell r="B30">
            <v>840</v>
          </cell>
        </row>
        <row r="31">
          <cell r="A31" t="str">
            <v>和歌山県</v>
          </cell>
          <cell r="B31">
            <v>840</v>
          </cell>
        </row>
        <row r="32">
          <cell r="A32" t="str">
            <v>鳥取県</v>
          </cell>
          <cell r="B32">
            <v>840</v>
          </cell>
        </row>
        <row r="33">
          <cell r="A33" t="str">
            <v>岡山県</v>
          </cell>
          <cell r="B33">
            <v>840</v>
          </cell>
        </row>
        <row r="34">
          <cell r="A34" t="str">
            <v>島根県</v>
          </cell>
          <cell r="B34">
            <v>840</v>
          </cell>
        </row>
        <row r="35">
          <cell r="A35" t="str">
            <v>広島県</v>
          </cell>
          <cell r="B35">
            <v>840</v>
          </cell>
        </row>
        <row r="36">
          <cell r="A36" t="str">
            <v>山口県</v>
          </cell>
          <cell r="B36">
            <v>840</v>
          </cell>
        </row>
        <row r="37">
          <cell r="A37" t="str">
            <v>香川県</v>
          </cell>
          <cell r="B37">
            <v>840</v>
          </cell>
        </row>
        <row r="38">
          <cell r="A38" t="str">
            <v>徳島県</v>
          </cell>
          <cell r="B38">
            <v>840</v>
          </cell>
        </row>
        <row r="39">
          <cell r="A39" t="str">
            <v>愛媛県</v>
          </cell>
          <cell r="B39">
            <v>840</v>
          </cell>
        </row>
        <row r="40">
          <cell r="A40" t="str">
            <v>高知県</v>
          </cell>
          <cell r="B40">
            <v>840</v>
          </cell>
        </row>
        <row r="41">
          <cell r="A41" t="str">
            <v>福岡県</v>
          </cell>
          <cell r="B41">
            <v>1050</v>
          </cell>
        </row>
        <row r="42">
          <cell r="A42" t="str">
            <v>佐賀県</v>
          </cell>
          <cell r="B42">
            <v>1050</v>
          </cell>
        </row>
        <row r="43">
          <cell r="A43" t="str">
            <v>長崎県</v>
          </cell>
          <cell r="B43">
            <v>1050</v>
          </cell>
        </row>
        <row r="44">
          <cell r="A44" t="str">
            <v>大分県</v>
          </cell>
          <cell r="B44">
            <v>1050</v>
          </cell>
        </row>
        <row r="45">
          <cell r="A45" t="str">
            <v>熊本県</v>
          </cell>
          <cell r="B45">
            <v>1050</v>
          </cell>
        </row>
        <row r="46">
          <cell r="A46" t="str">
            <v>宮崎県</v>
          </cell>
          <cell r="B46">
            <v>1050</v>
          </cell>
        </row>
        <row r="47">
          <cell r="A47" t="str">
            <v>鹿児島県</v>
          </cell>
          <cell r="B47">
            <v>1050</v>
          </cell>
        </row>
        <row r="48">
          <cell r="A48" t="str">
            <v>沖縄県</v>
          </cell>
          <cell r="B48">
            <v>1050</v>
          </cell>
        </row>
      </sheetData>
      <sheetData sheetId="2">
        <row r="2">
          <cell r="A2" t="str">
            <v>D-101</v>
          </cell>
          <cell r="B2" t="str">
            <v>フードカッター　キュイジーン</v>
          </cell>
          <cell r="C2" t="str">
            <v>DLC8 容量2.3L</v>
          </cell>
          <cell r="D2">
            <v>48550</v>
          </cell>
          <cell r="E2">
            <v>43700</v>
          </cell>
        </row>
        <row r="3">
          <cell r="A3" t="str">
            <v>D-102</v>
          </cell>
          <cell r="B3" t="str">
            <v>ハンドミキサー　キュイジーン</v>
          </cell>
          <cell r="C3" t="str">
            <v>170W</v>
          </cell>
          <cell r="D3">
            <v>9800</v>
          </cell>
          <cell r="E3">
            <v>8800</v>
          </cell>
        </row>
        <row r="4">
          <cell r="A4" t="str">
            <v>D-103</v>
          </cell>
          <cell r="B4" t="str">
            <v>ミキサー　ダーミックス</v>
          </cell>
          <cell r="C4" t="str">
            <v>110W</v>
          </cell>
          <cell r="D4">
            <v>29800</v>
          </cell>
          <cell r="E4">
            <v>26800</v>
          </cell>
        </row>
        <row r="5">
          <cell r="A5" t="str">
            <v>D-104</v>
          </cell>
          <cell r="B5" t="str">
            <v>トースター　SANNROGI</v>
          </cell>
          <cell r="C5" t="str">
            <v>1000W</v>
          </cell>
          <cell r="D5">
            <v>43000</v>
          </cell>
          <cell r="E5">
            <v>38700</v>
          </cell>
        </row>
        <row r="6">
          <cell r="A6" t="str">
            <v>D-105</v>
          </cell>
          <cell r="B6" t="str">
            <v>アイスクリームメーカー</v>
          </cell>
          <cell r="C6" t="str">
            <v>T360 1.5L</v>
          </cell>
          <cell r="D6">
            <v>19550</v>
          </cell>
          <cell r="E6">
            <v>17600</v>
          </cell>
        </row>
        <row r="7">
          <cell r="A7" t="str">
            <v>I-101</v>
          </cell>
          <cell r="B7" t="str">
            <v>木製まな板</v>
          </cell>
          <cell r="C7" t="str">
            <v>24×38×3cm</v>
          </cell>
          <cell r="D7">
            <v>2500</v>
          </cell>
          <cell r="E7">
            <v>2300</v>
          </cell>
        </row>
        <row r="8">
          <cell r="A8" t="str">
            <v>I-102</v>
          </cell>
          <cell r="B8" t="str">
            <v>プラスチックまな板</v>
          </cell>
          <cell r="C8" t="str">
            <v>大　45×25×1.2cm</v>
          </cell>
          <cell r="D8">
            <v>4000</v>
          </cell>
          <cell r="E8">
            <v>3600</v>
          </cell>
        </row>
        <row r="9">
          <cell r="A9" t="str">
            <v>I-103</v>
          </cell>
          <cell r="B9" t="str">
            <v>プラスチックまな板</v>
          </cell>
          <cell r="C9" t="str">
            <v>小　35×20×1.2</v>
          </cell>
          <cell r="D9">
            <v>3000</v>
          </cell>
          <cell r="E9">
            <v>2700</v>
          </cell>
        </row>
        <row r="10">
          <cell r="A10" t="str">
            <v>I-104</v>
          </cell>
          <cell r="B10" t="str">
            <v>キッチンスケール デリカ</v>
          </cell>
          <cell r="C10" t="str">
            <v>2kg</v>
          </cell>
          <cell r="D10">
            <v>5800</v>
          </cell>
          <cell r="E10">
            <v>5200</v>
          </cell>
        </row>
        <row r="11">
          <cell r="A11" t="str">
            <v>I-105</v>
          </cell>
          <cell r="B11" t="str">
            <v>野菜水切り器</v>
          </cell>
          <cell r="C11" t="str">
            <v>φ23cm</v>
          </cell>
          <cell r="D11">
            <v>2850</v>
          </cell>
          <cell r="E11">
            <v>2600</v>
          </cell>
        </row>
        <row r="12">
          <cell r="A12" t="str">
            <v>I-106</v>
          </cell>
          <cell r="B12" t="str">
            <v>オーブンミット</v>
          </cell>
          <cell r="C12" t="str">
            <v>33cm</v>
          </cell>
          <cell r="D12">
            <v>920</v>
          </cell>
          <cell r="E12">
            <v>800</v>
          </cell>
        </row>
        <row r="13">
          <cell r="A13" t="str">
            <v>I-107</v>
          </cell>
          <cell r="B13" t="str">
            <v>木製ヘラ丸</v>
          </cell>
          <cell r="C13" t="str">
            <v>30cm</v>
          </cell>
          <cell r="D13">
            <v>480</v>
          </cell>
          <cell r="E13">
            <v>400</v>
          </cell>
        </row>
        <row r="14">
          <cell r="A14" t="str">
            <v>I-108</v>
          </cell>
          <cell r="B14" t="str">
            <v>木製ヘラ角</v>
          </cell>
          <cell r="C14" t="str">
            <v>30cm</v>
          </cell>
          <cell r="D14">
            <v>600</v>
          </cell>
          <cell r="E14">
            <v>500</v>
          </cell>
        </row>
        <row r="15">
          <cell r="A15" t="str">
            <v>I-109</v>
          </cell>
          <cell r="B15" t="str">
            <v>耐熱ゴムベラ</v>
          </cell>
          <cell r="C15" t="str">
            <v>25cm</v>
          </cell>
          <cell r="D15">
            <v>520</v>
          </cell>
          <cell r="E15">
            <v>500</v>
          </cell>
        </row>
        <row r="16">
          <cell r="A16" t="str">
            <v>I-110</v>
          </cell>
          <cell r="B16" t="str">
            <v>お玉</v>
          </cell>
          <cell r="C16" t="str">
            <v>中</v>
          </cell>
          <cell r="D16">
            <v>1100</v>
          </cell>
          <cell r="E16">
            <v>1000</v>
          </cell>
        </row>
        <row r="17">
          <cell r="A17" t="str">
            <v>I-111</v>
          </cell>
          <cell r="B17" t="str">
            <v>お玉</v>
          </cell>
          <cell r="C17" t="str">
            <v>小</v>
          </cell>
          <cell r="D17">
            <v>920</v>
          </cell>
          <cell r="E17">
            <v>800</v>
          </cell>
        </row>
        <row r="18">
          <cell r="A18" t="str">
            <v>I-112</v>
          </cell>
          <cell r="B18" t="str">
            <v>フライ返し</v>
          </cell>
          <cell r="D18">
            <v>480</v>
          </cell>
          <cell r="E18">
            <v>400</v>
          </cell>
        </row>
        <row r="19">
          <cell r="A19" t="str">
            <v>I-113</v>
          </cell>
          <cell r="B19" t="str">
            <v>万能こし器</v>
          </cell>
          <cell r="C19" t="str">
            <v>12cm</v>
          </cell>
          <cell r="D19">
            <v>1120</v>
          </cell>
          <cell r="E19">
            <v>1000</v>
          </cell>
        </row>
        <row r="20">
          <cell r="A20" t="str">
            <v>I-114</v>
          </cell>
          <cell r="B20" t="str">
            <v>トング</v>
          </cell>
          <cell r="C20" t="str">
            <v>19cm</v>
          </cell>
          <cell r="D20">
            <v>660</v>
          </cell>
          <cell r="E20">
            <v>600</v>
          </cell>
        </row>
        <row r="21">
          <cell r="A21" t="str">
            <v>N-101</v>
          </cell>
          <cell r="B21" t="str">
            <v>パスタロボスーパー</v>
          </cell>
          <cell r="C21" t="str">
            <v>大　φ23cm　5L</v>
          </cell>
          <cell r="D21">
            <v>28550</v>
          </cell>
          <cell r="E21">
            <v>25700</v>
          </cell>
        </row>
        <row r="22">
          <cell r="A22" t="str">
            <v>N-102</v>
          </cell>
          <cell r="B22" t="str">
            <v>パスタロボスーパー</v>
          </cell>
          <cell r="C22" t="str">
            <v>小　φ18cm　3L</v>
          </cell>
          <cell r="D22">
            <v>23550</v>
          </cell>
          <cell r="E22">
            <v>21200</v>
          </cell>
        </row>
        <row r="23">
          <cell r="A23" t="str">
            <v>N-103</v>
          </cell>
          <cell r="B23" t="str">
            <v>雪平鍋</v>
          </cell>
          <cell r="C23" t="str">
            <v>27cm</v>
          </cell>
          <cell r="D23">
            <v>6500</v>
          </cell>
          <cell r="E23">
            <v>5900</v>
          </cell>
        </row>
        <row r="24">
          <cell r="A24" t="str">
            <v>N-104</v>
          </cell>
          <cell r="B24" t="str">
            <v>雪平鍋</v>
          </cell>
          <cell r="C24" t="str">
            <v>24cm</v>
          </cell>
          <cell r="D24">
            <v>3650</v>
          </cell>
          <cell r="E24">
            <v>3300</v>
          </cell>
        </row>
        <row r="25">
          <cell r="A25" t="str">
            <v>N-105</v>
          </cell>
          <cell r="B25" t="str">
            <v>雪平鍋</v>
          </cell>
          <cell r="C25" t="str">
            <v>18cm</v>
          </cell>
          <cell r="D25">
            <v>2100</v>
          </cell>
          <cell r="E25">
            <v>1900</v>
          </cell>
        </row>
        <row r="26">
          <cell r="A26" t="str">
            <v>N-106</v>
          </cell>
          <cell r="B26" t="str">
            <v>雪平鍋</v>
          </cell>
          <cell r="C26" t="str">
            <v>15cm</v>
          </cell>
          <cell r="D26">
            <v>1750</v>
          </cell>
          <cell r="E26">
            <v>1600</v>
          </cell>
        </row>
        <row r="27">
          <cell r="A27" t="str">
            <v>N-107</v>
          </cell>
          <cell r="B27" t="str">
            <v>フスラー圧力鍋</v>
          </cell>
          <cell r="C27" t="str">
            <v>10L</v>
          </cell>
          <cell r="D27">
            <v>36540</v>
          </cell>
          <cell r="E27">
            <v>32900</v>
          </cell>
        </row>
        <row r="28">
          <cell r="A28" t="str">
            <v>N-108</v>
          </cell>
          <cell r="B28" t="str">
            <v>フスラー圧力鍋</v>
          </cell>
          <cell r="C28" t="str">
            <v>8L</v>
          </cell>
          <cell r="D28">
            <v>34850</v>
          </cell>
          <cell r="E28">
            <v>31400</v>
          </cell>
        </row>
        <row r="29">
          <cell r="A29" t="str">
            <v>N-109</v>
          </cell>
          <cell r="B29" t="str">
            <v>フスラー圧力鍋</v>
          </cell>
          <cell r="C29" t="str">
            <v>6L</v>
          </cell>
          <cell r="D29">
            <v>30150</v>
          </cell>
          <cell r="E29">
            <v>27100</v>
          </cell>
        </row>
        <row r="30">
          <cell r="A30" t="str">
            <v>N-110</v>
          </cell>
          <cell r="B30" t="str">
            <v>鉄フライパン</v>
          </cell>
          <cell r="C30" t="str">
            <v>22cm</v>
          </cell>
          <cell r="D30">
            <v>1650</v>
          </cell>
          <cell r="E30">
            <v>1500</v>
          </cell>
        </row>
        <row r="31">
          <cell r="A31" t="str">
            <v>N-111</v>
          </cell>
          <cell r="B31" t="str">
            <v>鉄フライパン</v>
          </cell>
          <cell r="C31" t="str">
            <v>18cm</v>
          </cell>
          <cell r="D31">
            <v>1200</v>
          </cell>
          <cell r="E31">
            <v>1100</v>
          </cell>
        </row>
        <row r="32">
          <cell r="A32" t="str">
            <v>N-112</v>
          </cell>
          <cell r="B32" t="str">
            <v>蒸し器</v>
          </cell>
          <cell r="C32" t="str">
            <v>30cm</v>
          </cell>
          <cell r="D32">
            <v>13950</v>
          </cell>
          <cell r="E32">
            <v>12600</v>
          </cell>
        </row>
        <row r="33">
          <cell r="A33" t="str">
            <v>N-113</v>
          </cell>
          <cell r="B33" t="str">
            <v>蒸し器</v>
          </cell>
          <cell r="C33" t="str">
            <v>26cm</v>
          </cell>
          <cell r="D33">
            <v>11800</v>
          </cell>
          <cell r="E33">
            <v>10600</v>
          </cell>
        </row>
        <row r="34">
          <cell r="A34" t="str">
            <v>N-114</v>
          </cell>
          <cell r="B34" t="str">
            <v>中華鍋</v>
          </cell>
          <cell r="C34" t="str">
            <v>39cm</v>
          </cell>
          <cell r="D34">
            <v>2750</v>
          </cell>
          <cell r="E34">
            <v>2500</v>
          </cell>
        </row>
        <row r="35">
          <cell r="A35" t="str">
            <v>S-101</v>
          </cell>
          <cell r="B35" t="str">
            <v>ベビーパウンド型</v>
          </cell>
          <cell r="C35" t="str">
            <v>大　φ6×18cm×H4cm</v>
          </cell>
          <cell r="D35">
            <v>580</v>
          </cell>
          <cell r="E35">
            <v>500</v>
          </cell>
        </row>
        <row r="36">
          <cell r="A36" t="str">
            <v>S-102</v>
          </cell>
          <cell r="B36" t="str">
            <v>ベビーパウンド型</v>
          </cell>
          <cell r="C36" t="str">
            <v>小　φ6.5×11cm×H4cm</v>
          </cell>
          <cell r="D36">
            <v>580</v>
          </cell>
          <cell r="E36">
            <v>500</v>
          </cell>
        </row>
        <row r="37">
          <cell r="A37" t="str">
            <v>S-103</v>
          </cell>
          <cell r="B37" t="str">
            <v>ケーキ回転台</v>
          </cell>
          <cell r="C37" t="str">
            <v>27cm</v>
          </cell>
          <cell r="D37">
            <v>1160</v>
          </cell>
          <cell r="E37">
            <v>1000</v>
          </cell>
        </row>
        <row r="38">
          <cell r="A38" t="str">
            <v>S-104</v>
          </cell>
          <cell r="B38" t="str">
            <v>ケーキクーラー</v>
          </cell>
          <cell r="C38" t="str">
            <v>φ27cm</v>
          </cell>
          <cell r="D38">
            <v>2680</v>
          </cell>
          <cell r="E38">
            <v>2400</v>
          </cell>
        </row>
        <row r="39">
          <cell r="A39" t="str">
            <v>S-105</v>
          </cell>
          <cell r="B39" t="str">
            <v>木製のし板</v>
          </cell>
          <cell r="C39" t="str">
            <v>45×60×2cm</v>
          </cell>
          <cell r="D39">
            <v>5500</v>
          </cell>
          <cell r="E39">
            <v>5000</v>
          </cell>
        </row>
        <row r="40">
          <cell r="A40" t="str">
            <v>S-106</v>
          </cell>
          <cell r="B40" t="str">
            <v>デコレーションケーキ型</v>
          </cell>
          <cell r="C40" t="str">
            <v>大　φ21×8cm</v>
          </cell>
          <cell r="D40">
            <v>1190</v>
          </cell>
          <cell r="E40">
            <v>1100</v>
          </cell>
        </row>
        <row r="41">
          <cell r="A41" t="str">
            <v>S-107</v>
          </cell>
          <cell r="B41" t="str">
            <v>デコレーションケーキ型</v>
          </cell>
          <cell r="C41" t="str">
            <v>小　φ15×6cm</v>
          </cell>
          <cell r="D41">
            <v>820</v>
          </cell>
          <cell r="E41">
            <v>700</v>
          </cell>
        </row>
        <row r="42">
          <cell r="A42" t="str">
            <v>S-108</v>
          </cell>
          <cell r="B42" t="str">
            <v>シフォンケーキ型</v>
          </cell>
          <cell r="C42" t="str">
            <v>大　φ21×10cm</v>
          </cell>
          <cell r="D42">
            <v>3680</v>
          </cell>
          <cell r="E42">
            <v>3300</v>
          </cell>
        </row>
        <row r="43">
          <cell r="A43" t="str">
            <v>S-109</v>
          </cell>
          <cell r="B43" t="str">
            <v>シフォンケーキ型</v>
          </cell>
          <cell r="C43" t="str">
            <v>小　φ15×8cm</v>
          </cell>
          <cell r="D43">
            <v>2300</v>
          </cell>
          <cell r="E43">
            <v>2100</v>
          </cell>
        </row>
        <row r="44">
          <cell r="A44" t="str">
            <v>S-110</v>
          </cell>
          <cell r="B44" t="str">
            <v>スケッパー</v>
          </cell>
          <cell r="C44" t="str">
            <v>12×11cm</v>
          </cell>
          <cell r="D44">
            <v>480</v>
          </cell>
          <cell r="E44">
            <v>400</v>
          </cell>
        </row>
        <row r="45">
          <cell r="A45" t="str">
            <v>S-111</v>
          </cell>
          <cell r="B45" t="str">
            <v>めん棒</v>
          </cell>
          <cell r="C45" t="str">
            <v>大　φ3.3×60cm</v>
          </cell>
          <cell r="D45">
            <v>1050</v>
          </cell>
          <cell r="E45">
            <v>900</v>
          </cell>
        </row>
        <row r="46">
          <cell r="A46" t="str">
            <v>S-112</v>
          </cell>
          <cell r="B46" t="str">
            <v>めん棒</v>
          </cell>
          <cell r="C46" t="str">
            <v>小　φ3.3×40cm</v>
          </cell>
          <cell r="D46">
            <v>590</v>
          </cell>
          <cell r="E46">
            <v>500</v>
          </cell>
        </row>
        <row r="47">
          <cell r="A47" t="str">
            <v>S-113</v>
          </cell>
          <cell r="B47" t="str">
            <v>プリン型</v>
          </cell>
          <cell r="C47" t="str">
            <v>#3　φ5×6cm</v>
          </cell>
          <cell r="D47">
            <v>180</v>
          </cell>
          <cell r="E47">
            <v>200</v>
          </cell>
        </row>
        <row r="48">
          <cell r="A48" t="str">
            <v>S-114</v>
          </cell>
          <cell r="B48" t="str">
            <v>泡立て器</v>
          </cell>
          <cell r="C48" t="str">
            <v>27cm</v>
          </cell>
          <cell r="D48">
            <v>1200</v>
          </cell>
          <cell r="E48">
            <v>1100</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350" row="7">
    <wetp:webextensionref xmlns:r="http://schemas.openxmlformats.org/officeDocument/2006/relationships" r:id="rId1"/>
  </wetp:taskpane>
</wetp:taskpanes>
</file>

<file path=xl/webextensions/webextension1.xml><?xml version="1.0" encoding="utf-8"?>
<we:webextension xmlns:we="http://schemas.microsoft.com/office/webextensions/webextension/2010/11" id="{CC7C4DD3-E779-470A-A6D2-F0CA5B47F57F}">
  <we:reference id="wa200005271" version="2.4.2.0" store="ja-JP" storeType="OMEX"/>
  <we:alternateReferences>
    <we:reference id="wa200005271" version="2.4.2.0" store="" storeType="OMEX"/>
  </we:alternateReferences>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_xldudf_AI_TABLE</we:customFunctionIds>
        <we:customFunctionIds>_xldudf_AI_FILL</we:customFunctionIds>
        <we:customFunctionIds>_xldudf_AI_LIST</we:customFunctionIds>
        <we:customFunctionIds>_xldudf_AI_ASK</we:customFunctionIds>
        <we:customFunctionIds>_xldudf_AI_FORMAT</we:customFunctionIds>
        <we:customFunctionIds>_xldudf_AI_EXTRACT</we:customFunctionIds>
        <we:customFunctionIds>_xldudf_AI_TRANSLATE</we:customFunctionIds>
      </we:customFunctionIdList>
    </a:ext>
  </we:extLst>
</we:webextension>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53FCF-72DB-4CE3-9CD2-860B236841C2}">
  <sheetPr>
    <tabColor theme="0" tint="-0.14999847407452621"/>
  </sheetPr>
  <dimension ref="A1:D5"/>
  <sheetViews>
    <sheetView tabSelected="1" workbookViewId="0">
      <selection activeCell="C9" sqref="C9"/>
    </sheetView>
  </sheetViews>
  <sheetFormatPr defaultColWidth="17.75" defaultRowHeight="24.75"/>
  <cols>
    <col min="1" max="1" width="15.625" style="77" bestFit="1" customWidth="1"/>
    <col min="2" max="4" width="25.375" style="77" customWidth="1"/>
    <col min="5" max="16384" width="17.75" style="77"/>
  </cols>
  <sheetData>
    <row r="1" spans="1:4">
      <c r="B1" s="130" t="s">
        <v>0</v>
      </c>
      <c r="C1" s="130"/>
      <c r="D1" s="130"/>
    </row>
    <row r="2" spans="1:4">
      <c r="B2" s="78" t="s">
        <v>1</v>
      </c>
      <c r="C2" s="79"/>
      <c r="D2" s="79" t="s">
        <v>2</v>
      </c>
    </row>
    <row r="3" spans="1:4">
      <c r="A3" s="80" t="s">
        <v>4</v>
      </c>
      <c r="B3" s="120"/>
      <c r="C3" s="120"/>
      <c r="D3" s="120"/>
    </row>
    <row r="4" spans="1:4">
      <c r="A4" s="80" t="s">
        <v>3</v>
      </c>
      <c r="B4" s="121"/>
      <c r="C4" s="120"/>
      <c r="D4" s="120"/>
    </row>
    <row r="5" spans="1:4">
      <c r="A5" s="80" t="s">
        <v>5</v>
      </c>
      <c r="B5" s="120"/>
      <c r="C5" s="120"/>
      <c r="D5" s="121"/>
    </row>
  </sheetData>
  <mergeCells count="1">
    <mergeCell ref="B1:D1"/>
  </mergeCells>
  <phoneticPr fontId="4"/>
  <pageMargins left="0.7" right="0.7" top="0.75" bottom="0.75" header="0.3" footer="0.3"/>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5B3837-D750-4E14-AE24-DB8E5B5DF42C}">
  <sheetPr>
    <tabColor theme="7"/>
  </sheetPr>
  <dimension ref="A1:I721"/>
  <sheetViews>
    <sheetView workbookViewId="0">
      <selection activeCell="Q19" sqref="Q19"/>
    </sheetView>
  </sheetViews>
  <sheetFormatPr defaultRowHeight="15" customHeight="1"/>
  <cols>
    <col min="1" max="1" width="13" style="77" bestFit="1" customWidth="1"/>
    <col min="2" max="9" width="13" style="77" customWidth="1"/>
    <col min="10" max="16384" width="9" style="77"/>
  </cols>
  <sheetData>
    <row r="1" spans="1:9" ht="27" customHeight="1">
      <c r="A1" s="81" t="s">
        <v>214</v>
      </c>
      <c r="B1" s="82" t="s">
        <v>213</v>
      </c>
      <c r="C1" s="82" t="s">
        <v>213</v>
      </c>
      <c r="D1" s="82" t="s">
        <v>213</v>
      </c>
      <c r="E1" s="82" t="s">
        <v>213</v>
      </c>
      <c r="F1" s="82" t="s">
        <v>213</v>
      </c>
      <c r="G1" s="82" t="s">
        <v>213</v>
      </c>
      <c r="H1" s="82" t="s">
        <v>213</v>
      </c>
      <c r="I1" s="82" t="s">
        <v>213</v>
      </c>
    </row>
    <row r="2" spans="1:9" ht="15" customHeight="1">
      <c r="A2" s="82" t="s">
        <v>213</v>
      </c>
      <c r="B2" s="82" t="s">
        <v>213</v>
      </c>
      <c r="C2" s="82" t="s">
        <v>213</v>
      </c>
      <c r="D2" s="82" t="s">
        <v>213</v>
      </c>
      <c r="E2" s="82" t="s">
        <v>213</v>
      </c>
      <c r="F2" s="85">
        <v>2</v>
      </c>
      <c r="G2" s="86"/>
      <c r="H2" s="82" t="s">
        <v>213</v>
      </c>
      <c r="I2" s="82" t="s">
        <v>213</v>
      </c>
    </row>
    <row r="3" spans="1:9" ht="15" customHeight="1">
      <c r="A3" s="82" t="s">
        <v>213</v>
      </c>
      <c r="B3" s="82" t="s">
        <v>213</v>
      </c>
      <c r="C3" s="82" t="s">
        <v>213</v>
      </c>
      <c r="D3" s="82" t="s">
        <v>213</v>
      </c>
      <c r="E3" s="82" t="s">
        <v>213</v>
      </c>
      <c r="F3" s="86"/>
      <c r="G3" s="86"/>
      <c r="H3" s="82" t="s">
        <v>213</v>
      </c>
      <c r="I3" s="82" t="s">
        <v>213</v>
      </c>
    </row>
    <row r="4" spans="1:9" ht="15" customHeight="1">
      <c r="A4" s="82" t="s">
        <v>213</v>
      </c>
      <c r="B4" s="82" t="s">
        <v>213</v>
      </c>
      <c r="C4" s="82" t="s">
        <v>213</v>
      </c>
      <c r="D4" s="82" t="s">
        <v>213</v>
      </c>
      <c r="E4" s="82" t="s">
        <v>213</v>
      </c>
      <c r="F4" s="86"/>
      <c r="G4" s="86"/>
      <c r="H4" s="82" t="s">
        <v>213</v>
      </c>
      <c r="I4" s="82" t="s">
        <v>213</v>
      </c>
    </row>
    <row r="5" spans="1:9" ht="15" customHeight="1">
      <c r="A5" s="82" t="s">
        <v>213</v>
      </c>
      <c r="B5" s="89">
        <v>1</v>
      </c>
      <c r="C5" s="90"/>
      <c r="D5" s="82" t="s">
        <v>213</v>
      </c>
      <c r="E5" s="82" t="s">
        <v>213</v>
      </c>
      <c r="F5" s="86"/>
      <c r="G5" s="86"/>
      <c r="H5" s="82" t="s">
        <v>213</v>
      </c>
      <c r="I5" s="82" t="s">
        <v>213</v>
      </c>
    </row>
    <row r="6" spans="1:9" ht="15" customHeight="1">
      <c r="A6" s="82" t="s">
        <v>213</v>
      </c>
      <c r="B6" s="90"/>
      <c r="C6" s="90"/>
      <c r="D6" s="82" t="s">
        <v>213</v>
      </c>
      <c r="E6" s="82" t="s">
        <v>213</v>
      </c>
      <c r="F6" s="82" t="s">
        <v>213</v>
      </c>
      <c r="G6" s="82" t="s">
        <v>213</v>
      </c>
      <c r="H6" s="82" t="s">
        <v>213</v>
      </c>
      <c r="I6" s="82" t="s">
        <v>213</v>
      </c>
    </row>
    <row r="7" spans="1:9" ht="15" customHeight="1">
      <c r="A7" s="82" t="s">
        <v>213</v>
      </c>
      <c r="B7" s="90"/>
      <c r="C7" s="90"/>
      <c r="D7" s="82" t="s">
        <v>213</v>
      </c>
      <c r="E7" s="82" t="s">
        <v>213</v>
      </c>
      <c r="F7" s="82" t="s">
        <v>213</v>
      </c>
      <c r="G7" s="82" t="s">
        <v>213</v>
      </c>
      <c r="H7" s="82" t="s">
        <v>213</v>
      </c>
      <c r="I7" s="82" t="s">
        <v>213</v>
      </c>
    </row>
    <row r="8" spans="1:9" ht="15" customHeight="1">
      <c r="A8" s="82" t="s">
        <v>213</v>
      </c>
      <c r="B8" s="90"/>
      <c r="C8" s="90"/>
      <c r="D8" s="82" t="s">
        <v>213</v>
      </c>
      <c r="E8" s="82" t="s">
        <v>213</v>
      </c>
      <c r="F8" s="82" t="s">
        <v>213</v>
      </c>
      <c r="G8" s="82" t="s">
        <v>213</v>
      </c>
      <c r="H8" s="82" t="s">
        <v>213</v>
      </c>
      <c r="I8" s="82" t="s">
        <v>213</v>
      </c>
    </row>
    <row r="9" spans="1:9" ht="15" customHeight="1">
      <c r="A9" s="82" t="s">
        <v>213</v>
      </c>
      <c r="B9" s="90"/>
      <c r="C9" s="90"/>
      <c r="D9" s="82" t="s">
        <v>213</v>
      </c>
      <c r="E9" s="82" t="s">
        <v>213</v>
      </c>
      <c r="F9" s="82" t="s">
        <v>213</v>
      </c>
      <c r="G9" s="82" t="s">
        <v>213</v>
      </c>
      <c r="H9" s="82" t="s">
        <v>213</v>
      </c>
      <c r="I9" s="82" t="s">
        <v>213</v>
      </c>
    </row>
    <row r="10" spans="1:9" ht="15" customHeight="1">
      <c r="A10" s="82" t="s">
        <v>213</v>
      </c>
      <c r="B10" s="90"/>
      <c r="C10" s="90"/>
      <c r="D10" s="82" t="s">
        <v>213</v>
      </c>
      <c r="E10" s="82" t="s">
        <v>213</v>
      </c>
      <c r="F10" s="82" t="s">
        <v>213</v>
      </c>
      <c r="G10" s="82" t="s">
        <v>213</v>
      </c>
      <c r="H10" s="82" t="s">
        <v>213</v>
      </c>
      <c r="I10" s="82" t="s">
        <v>213</v>
      </c>
    </row>
    <row r="11" spans="1:9" ht="15" customHeight="1">
      <c r="A11" s="82" t="s">
        <v>213</v>
      </c>
      <c r="B11" s="90"/>
      <c r="C11" s="90"/>
      <c r="D11" s="82" t="s">
        <v>213</v>
      </c>
      <c r="E11" s="82" t="s">
        <v>213</v>
      </c>
      <c r="F11" s="82" t="s">
        <v>213</v>
      </c>
      <c r="G11" s="82" t="s">
        <v>213</v>
      </c>
      <c r="H11" s="82" t="s">
        <v>213</v>
      </c>
      <c r="I11" s="82" t="s">
        <v>213</v>
      </c>
    </row>
    <row r="12" spans="1:9" ht="15" customHeight="1">
      <c r="A12" s="82" t="s">
        <v>213</v>
      </c>
      <c r="B12" s="90"/>
      <c r="C12" s="90"/>
      <c r="D12" s="82" t="s">
        <v>213</v>
      </c>
      <c r="E12" s="82" t="s">
        <v>213</v>
      </c>
      <c r="F12" s="82" t="s">
        <v>213</v>
      </c>
      <c r="G12" s="82" t="s">
        <v>213</v>
      </c>
      <c r="H12" s="82" t="s">
        <v>213</v>
      </c>
      <c r="I12" s="82" t="s">
        <v>213</v>
      </c>
    </row>
    <row r="13" spans="1:9" ht="15" customHeight="1">
      <c r="A13" s="82" t="s">
        <v>213</v>
      </c>
      <c r="B13" s="82" t="s">
        <v>213</v>
      </c>
      <c r="C13" s="82" t="s">
        <v>213</v>
      </c>
      <c r="D13" s="82" t="s">
        <v>213</v>
      </c>
      <c r="E13" s="82" t="s">
        <v>213</v>
      </c>
      <c r="F13" s="82" t="s">
        <v>213</v>
      </c>
      <c r="G13" s="82" t="s">
        <v>213</v>
      </c>
      <c r="H13" s="82" t="s">
        <v>213</v>
      </c>
      <c r="I13" s="82" t="s">
        <v>213</v>
      </c>
    </row>
    <row r="14" spans="1:9" ht="15" customHeight="1">
      <c r="A14" s="82" t="s">
        <v>213</v>
      </c>
      <c r="B14" s="82" t="s">
        <v>213</v>
      </c>
      <c r="C14" s="82" t="s">
        <v>213</v>
      </c>
      <c r="D14" s="82" t="s">
        <v>213</v>
      </c>
      <c r="E14" s="82" t="s">
        <v>213</v>
      </c>
      <c r="F14" s="82" t="s">
        <v>213</v>
      </c>
      <c r="G14" s="82" t="s">
        <v>213</v>
      </c>
      <c r="H14" s="82" t="s">
        <v>213</v>
      </c>
      <c r="I14" s="82" t="s">
        <v>213</v>
      </c>
    </row>
    <row r="15" spans="1:9" ht="15" customHeight="1">
      <c r="A15" s="82" t="s">
        <v>213</v>
      </c>
      <c r="B15" s="82" t="s">
        <v>213</v>
      </c>
      <c r="C15" s="82" t="s">
        <v>213</v>
      </c>
      <c r="D15" s="82" t="s">
        <v>213</v>
      </c>
      <c r="E15" s="82" t="s">
        <v>213</v>
      </c>
      <c r="F15" s="82" t="s">
        <v>213</v>
      </c>
      <c r="G15" s="82" t="s">
        <v>213</v>
      </c>
      <c r="H15" s="82" t="s">
        <v>213</v>
      </c>
      <c r="I15" s="82" t="s">
        <v>213</v>
      </c>
    </row>
    <row r="16" spans="1:9" ht="15" customHeight="1">
      <c r="A16" s="82" t="s">
        <v>213</v>
      </c>
      <c r="B16" s="82" t="s">
        <v>213</v>
      </c>
      <c r="C16" s="82" t="s">
        <v>213</v>
      </c>
      <c r="D16" s="82" t="s">
        <v>213</v>
      </c>
      <c r="E16" s="82" t="s">
        <v>213</v>
      </c>
      <c r="F16" s="82" t="s">
        <v>213</v>
      </c>
      <c r="G16" s="82" t="s">
        <v>213</v>
      </c>
      <c r="H16" s="82" t="s">
        <v>213</v>
      </c>
      <c r="I16" s="82" t="s">
        <v>213</v>
      </c>
    </row>
    <row r="17" spans="1:9" ht="15" customHeight="1">
      <c r="A17" s="82" t="s">
        <v>213</v>
      </c>
      <c r="B17" s="82" t="s">
        <v>213</v>
      </c>
      <c r="C17" s="82" t="s">
        <v>213</v>
      </c>
      <c r="D17" s="82" t="s">
        <v>213</v>
      </c>
      <c r="E17" s="82" t="s">
        <v>213</v>
      </c>
      <c r="F17" s="82" t="s">
        <v>213</v>
      </c>
      <c r="G17" s="82" t="s">
        <v>213</v>
      </c>
      <c r="H17" s="82" t="s">
        <v>213</v>
      </c>
      <c r="I17" s="82" t="s">
        <v>213</v>
      </c>
    </row>
    <row r="18" spans="1:9" ht="15" customHeight="1">
      <c r="A18" s="82" t="s">
        <v>213</v>
      </c>
      <c r="B18" s="82" t="s">
        <v>213</v>
      </c>
      <c r="C18" s="82" t="s">
        <v>213</v>
      </c>
      <c r="D18" s="82" t="s">
        <v>213</v>
      </c>
      <c r="E18" s="82" t="s">
        <v>213</v>
      </c>
      <c r="F18" s="82" t="s">
        <v>213</v>
      </c>
      <c r="G18" s="82" t="s">
        <v>213</v>
      </c>
      <c r="H18" s="82" t="s">
        <v>213</v>
      </c>
      <c r="I18" s="82" t="s">
        <v>213</v>
      </c>
    </row>
    <row r="19" spans="1:9" ht="15" customHeight="1">
      <c r="A19" s="82" t="s">
        <v>213</v>
      </c>
      <c r="B19" s="82" t="s">
        <v>213</v>
      </c>
      <c r="C19" s="82" t="s">
        <v>213</v>
      </c>
      <c r="D19" s="82" t="s">
        <v>213</v>
      </c>
      <c r="E19" s="87">
        <v>3</v>
      </c>
      <c r="F19" s="88"/>
      <c r="G19" s="88"/>
      <c r="H19" s="82" t="s">
        <v>213</v>
      </c>
      <c r="I19" s="82" t="s">
        <v>213</v>
      </c>
    </row>
    <row r="20" spans="1:9" ht="15" customHeight="1">
      <c r="A20" s="82" t="s">
        <v>213</v>
      </c>
      <c r="B20" s="82" t="s">
        <v>213</v>
      </c>
      <c r="C20" s="82" t="s">
        <v>213</v>
      </c>
      <c r="D20" s="82" t="s">
        <v>213</v>
      </c>
      <c r="E20" s="88"/>
      <c r="F20" s="88"/>
      <c r="G20" s="88"/>
      <c r="H20" s="82" t="s">
        <v>213</v>
      </c>
      <c r="I20" s="82" t="s">
        <v>213</v>
      </c>
    </row>
    <row r="21" spans="1:9" ht="15" customHeight="1">
      <c r="A21" s="82" t="s">
        <v>213</v>
      </c>
      <c r="B21" s="82" t="s">
        <v>213</v>
      </c>
      <c r="C21" s="82" t="s">
        <v>213</v>
      </c>
      <c r="D21" s="82" t="s">
        <v>213</v>
      </c>
      <c r="E21" s="88"/>
      <c r="F21" s="88"/>
      <c r="G21" s="88"/>
      <c r="H21" s="82" t="s">
        <v>213</v>
      </c>
      <c r="I21" s="82" t="s">
        <v>213</v>
      </c>
    </row>
    <row r="22" spans="1:9" ht="15" customHeight="1">
      <c r="A22" s="82" t="s">
        <v>213</v>
      </c>
      <c r="B22" s="82" t="s">
        <v>213</v>
      </c>
      <c r="C22" s="82" t="s">
        <v>213</v>
      </c>
      <c r="D22" s="82" t="s">
        <v>213</v>
      </c>
      <c r="E22" s="88"/>
      <c r="F22" s="88"/>
      <c r="G22" s="88"/>
      <c r="H22" s="82" t="s">
        <v>213</v>
      </c>
      <c r="I22" s="82" t="s">
        <v>213</v>
      </c>
    </row>
    <row r="23" spans="1:9" ht="15" customHeight="1">
      <c r="A23" s="82" t="s">
        <v>213</v>
      </c>
      <c r="B23" s="82" t="s">
        <v>213</v>
      </c>
      <c r="C23" s="82" t="s">
        <v>213</v>
      </c>
      <c r="D23" s="82" t="s">
        <v>213</v>
      </c>
      <c r="E23" s="88"/>
      <c r="F23" s="88"/>
      <c r="G23" s="88"/>
      <c r="H23" s="82" t="s">
        <v>213</v>
      </c>
      <c r="I23" s="82" t="s">
        <v>213</v>
      </c>
    </row>
    <row r="24" spans="1:9" ht="15" customHeight="1">
      <c r="A24" s="82" t="s">
        <v>213</v>
      </c>
      <c r="B24" s="82" t="s">
        <v>213</v>
      </c>
      <c r="C24" s="82" t="s">
        <v>213</v>
      </c>
      <c r="D24" s="82" t="s">
        <v>213</v>
      </c>
      <c r="E24" s="82" t="s">
        <v>213</v>
      </c>
      <c r="F24" s="82" t="s">
        <v>213</v>
      </c>
      <c r="G24" s="82" t="s">
        <v>213</v>
      </c>
      <c r="H24" s="82" t="s">
        <v>213</v>
      </c>
      <c r="I24" s="82" t="s">
        <v>213</v>
      </c>
    </row>
    <row r="25" spans="1:9" ht="15" customHeight="1">
      <c r="A25" s="82" t="s">
        <v>213</v>
      </c>
      <c r="B25" s="82" t="s">
        <v>213</v>
      </c>
      <c r="C25" s="82" t="s">
        <v>213</v>
      </c>
      <c r="D25" s="82" t="s">
        <v>213</v>
      </c>
      <c r="E25" s="82" t="s">
        <v>213</v>
      </c>
      <c r="F25" s="82" t="s">
        <v>213</v>
      </c>
      <c r="G25" s="82" t="s">
        <v>213</v>
      </c>
      <c r="H25" s="82" t="s">
        <v>213</v>
      </c>
      <c r="I25" s="82" t="s">
        <v>213</v>
      </c>
    </row>
    <row r="26" spans="1:9" ht="15" customHeight="1">
      <c r="A26" s="82" t="s">
        <v>213</v>
      </c>
      <c r="B26" s="82" t="s">
        <v>213</v>
      </c>
      <c r="C26" s="82" t="s">
        <v>213</v>
      </c>
      <c r="D26" s="82" t="s">
        <v>213</v>
      </c>
      <c r="E26" s="82" t="s">
        <v>213</v>
      </c>
      <c r="F26" s="82" t="s">
        <v>213</v>
      </c>
      <c r="G26" s="82" t="s">
        <v>213</v>
      </c>
      <c r="H26" s="82" t="s">
        <v>213</v>
      </c>
      <c r="I26" s="82" t="s">
        <v>213</v>
      </c>
    </row>
    <row r="27" spans="1:9" ht="15" customHeight="1">
      <c r="A27" s="82" t="s">
        <v>213</v>
      </c>
      <c r="B27" s="82" t="s">
        <v>213</v>
      </c>
      <c r="C27" s="82" t="s">
        <v>213</v>
      </c>
      <c r="D27" s="82" t="s">
        <v>213</v>
      </c>
      <c r="E27" s="82" t="s">
        <v>213</v>
      </c>
      <c r="F27" s="82" t="s">
        <v>213</v>
      </c>
      <c r="G27" s="82" t="s">
        <v>213</v>
      </c>
      <c r="H27" s="82" t="s">
        <v>213</v>
      </c>
      <c r="I27" s="82" t="s">
        <v>213</v>
      </c>
    </row>
    <row r="28" spans="1:9" ht="15" customHeight="1">
      <c r="A28" s="82" t="s">
        <v>213</v>
      </c>
      <c r="B28" s="82" t="s">
        <v>213</v>
      </c>
      <c r="C28" s="82" t="s">
        <v>213</v>
      </c>
      <c r="D28" s="82" t="s">
        <v>213</v>
      </c>
      <c r="E28" s="82" t="s">
        <v>213</v>
      </c>
      <c r="F28" s="82" t="s">
        <v>213</v>
      </c>
      <c r="G28" s="82" t="s">
        <v>213</v>
      </c>
      <c r="H28" s="82" t="s">
        <v>213</v>
      </c>
      <c r="I28" s="82" t="s">
        <v>213</v>
      </c>
    </row>
    <row r="29" spans="1:9" ht="15" customHeight="1">
      <c r="A29" s="82" t="s">
        <v>213</v>
      </c>
      <c r="B29" s="82" t="s">
        <v>213</v>
      </c>
      <c r="C29" s="82" t="s">
        <v>213</v>
      </c>
      <c r="D29" s="82" t="s">
        <v>213</v>
      </c>
      <c r="E29" s="82" t="s">
        <v>213</v>
      </c>
      <c r="F29" s="82" t="s">
        <v>213</v>
      </c>
      <c r="G29" s="82" t="s">
        <v>213</v>
      </c>
      <c r="H29" s="82" t="s">
        <v>213</v>
      </c>
      <c r="I29" s="82" t="s">
        <v>213</v>
      </c>
    </row>
    <row r="30" spans="1:9" ht="15" customHeight="1">
      <c r="A30" s="82" t="s">
        <v>213</v>
      </c>
      <c r="B30" s="82" t="s">
        <v>213</v>
      </c>
      <c r="C30" s="82" t="s">
        <v>213</v>
      </c>
      <c r="D30" s="82" t="s">
        <v>213</v>
      </c>
      <c r="E30" s="82" t="s">
        <v>213</v>
      </c>
      <c r="F30" s="82" t="s">
        <v>213</v>
      </c>
      <c r="G30" s="82" t="s">
        <v>213</v>
      </c>
      <c r="H30" s="82" t="s">
        <v>213</v>
      </c>
      <c r="I30" s="82" t="s">
        <v>213</v>
      </c>
    </row>
    <row r="31" spans="1:9" ht="15" customHeight="1">
      <c r="A31" s="82" t="s">
        <v>213</v>
      </c>
      <c r="B31" s="82" t="s">
        <v>213</v>
      </c>
      <c r="C31" s="82" t="s">
        <v>213</v>
      </c>
      <c r="D31" s="82" t="s">
        <v>213</v>
      </c>
      <c r="E31" s="82" t="s">
        <v>213</v>
      </c>
      <c r="F31" s="82" t="s">
        <v>213</v>
      </c>
      <c r="G31" s="82" t="s">
        <v>213</v>
      </c>
      <c r="H31" s="82" t="s">
        <v>213</v>
      </c>
      <c r="I31" s="82" t="s">
        <v>213</v>
      </c>
    </row>
    <row r="32" spans="1:9" ht="15" customHeight="1">
      <c r="A32" s="82" t="s">
        <v>213</v>
      </c>
      <c r="B32" s="82" t="s">
        <v>213</v>
      </c>
      <c r="C32" s="82" t="s">
        <v>213</v>
      </c>
      <c r="D32" s="82" t="s">
        <v>213</v>
      </c>
      <c r="E32" s="82" t="s">
        <v>213</v>
      </c>
      <c r="F32" s="82" t="s">
        <v>213</v>
      </c>
      <c r="G32" s="82" t="s">
        <v>213</v>
      </c>
      <c r="H32" s="82" t="s">
        <v>213</v>
      </c>
      <c r="I32" s="82" t="s">
        <v>213</v>
      </c>
    </row>
    <row r="33" spans="1:9" ht="15" customHeight="1">
      <c r="A33" s="82" t="s">
        <v>213</v>
      </c>
      <c r="B33" s="82" t="s">
        <v>213</v>
      </c>
      <c r="C33" s="82" t="s">
        <v>213</v>
      </c>
      <c r="D33" s="82" t="s">
        <v>213</v>
      </c>
      <c r="E33" s="82" t="s">
        <v>213</v>
      </c>
      <c r="F33" s="82" t="s">
        <v>213</v>
      </c>
      <c r="G33" s="82" t="s">
        <v>213</v>
      </c>
      <c r="H33" s="82" t="s">
        <v>213</v>
      </c>
      <c r="I33" s="82" t="s">
        <v>213</v>
      </c>
    </row>
    <row r="34" spans="1:9" ht="15" customHeight="1">
      <c r="A34" s="82" t="s">
        <v>213</v>
      </c>
      <c r="B34" s="82" t="s">
        <v>213</v>
      </c>
      <c r="C34" s="82" t="s">
        <v>213</v>
      </c>
      <c r="D34" s="82" t="s">
        <v>213</v>
      </c>
      <c r="E34" s="82" t="s">
        <v>213</v>
      </c>
      <c r="F34" s="82" t="s">
        <v>213</v>
      </c>
      <c r="G34" s="82" t="s">
        <v>213</v>
      </c>
      <c r="H34" s="82" t="s">
        <v>213</v>
      </c>
      <c r="I34" s="82" t="s">
        <v>213</v>
      </c>
    </row>
    <row r="35" spans="1:9" ht="15" customHeight="1">
      <c r="A35" s="82" t="s">
        <v>213</v>
      </c>
      <c r="B35" s="82" t="s">
        <v>213</v>
      </c>
      <c r="C35" s="82" t="s">
        <v>213</v>
      </c>
      <c r="D35" s="82" t="s">
        <v>213</v>
      </c>
      <c r="E35" s="82" t="s">
        <v>213</v>
      </c>
      <c r="F35" s="82" t="s">
        <v>213</v>
      </c>
      <c r="G35" s="82" t="s">
        <v>213</v>
      </c>
      <c r="H35" s="82" t="s">
        <v>213</v>
      </c>
      <c r="I35" s="82" t="s">
        <v>213</v>
      </c>
    </row>
    <row r="36" spans="1:9" ht="15" customHeight="1">
      <c r="A36" s="82" t="s">
        <v>213</v>
      </c>
      <c r="B36" s="82" t="s">
        <v>213</v>
      </c>
      <c r="C36" s="82" t="s">
        <v>213</v>
      </c>
      <c r="D36" s="82" t="s">
        <v>213</v>
      </c>
      <c r="E36" s="82" t="s">
        <v>213</v>
      </c>
      <c r="F36" s="82" t="s">
        <v>213</v>
      </c>
      <c r="G36" s="82" t="s">
        <v>213</v>
      </c>
      <c r="H36" s="82" t="s">
        <v>213</v>
      </c>
      <c r="I36" s="82" t="s">
        <v>213</v>
      </c>
    </row>
    <row r="37" spans="1:9" ht="15" customHeight="1">
      <c r="A37" s="82" t="s">
        <v>213</v>
      </c>
      <c r="B37" s="82" t="s">
        <v>213</v>
      </c>
      <c r="C37" s="82" t="s">
        <v>213</v>
      </c>
      <c r="D37" s="82" t="s">
        <v>213</v>
      </c>
      <c r="E37" s="82" t="s">
        <v>213</v>
      </c>
      <c r="F37" s="82" t="s">
        <v>213</v>
      </c>
      <c r="G37" s="82" t="s">
        <v>213</v>
      </c>
      <c r="H37" s="82" t="s">
        <v>213</v>
      </c>
      <c r="I37" s="82" t="s">
        <v>213</v>
      </c>
    </row>
    <row r="38" spans="1:9" ht="15" customHeight="1">
      <c r="A38" s="82" t="s">
        <v>213</v>
      </c>
      <c r="B38" s="82" t="s">
        <v>213</v>
      </c>
      <c r="C38" s="82" t="s">
        <v>213</v>
      </c>
      <c r="D38" s="82" t="s">
        <v>213</v>
      </c>
      <c r="E38" s="82" t="s">
        <v>213</v>
      </c>
      <c r="F38" s="82" t="s">
        <v>213</v>
      </c>
      <c r="G38" s="82" t="s">
        <v>213</v>
      </c>
      <c r="H38" s="82" t="s">
        <v>213</v>
      </c>
      <c r="I38" s="82" t="s">
        <v>213</v>
      </c>
    </row>
    <row r="39" spans="1:9" ht="15" customHeight="1">
      <c r="A39" s="82" t="s">
        <v>213</v>
      </c>
      <c r="B39" s="82" t="s">
        <v>213</v>
      </c>
      <c r="C39" s="82" t="s">
        <v>213</v>
      </c>
      <c r="D39" s="82" t="s">
        <v>213</v>
      </c>
      <c r="E39" s="82" t="s">
        <v>213</v>
      </c>
      <c r="F39" s="82" t="s">
        <v>213</v>
      </c>
      <c r="G39" s="82" t="s">
        <v>213</v>
      </c>
      <c r="H39" s="82" t="s">
        <v>213</v>
      </c>
      <c r="I39" s="83" t="s">
        <v>215</v>
      </c>
    </row>
    <row r="721" spans="9:9" ht="15" customHeight="1">
      <c r="I721" s="84" t="s">
        <v>161</v>
      </c>
    </row>
  </sheetData>
  <phoneticPr fontId="4"/>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371D3-99DA-4E3D-9F0B-4792C34BCFEE}">
  <sheetPr>
    <tabColor theme="9" tint="0.39997558519241921"/>
  </sheetPr>
  <dimension ref="B1:K21"/>
  <sheetViews>
    <sheetView workbookViewId="0">
      <selection activeCell="P7" sqref="P7"/>
    </sheetView>
  </sheetViews>
  <sheetFormatPr defaultRowHeight="18.75"/>
  <cols>
    <col min="1" max="1" width="1.625" customWidth="1"/>
    <col min="2" max="2" width="35.625" customWidth="1"/>
    <col min="3" max="10" width="11.625" customWidth="1"/>
  </cols>
  <sheetData>
    <row r="1" spans="2:11" ht="25.5">
      <c r="B1" s="131" t="s">
        <v>42</v>
      </c>
      <c r="C1" s="131"/>
      <c r="D1" s="131"/>
      <c r="E1" s="131"/>
      <c r="F1" s="131"/>
      <c r="G1" s="131"/>
      <c r="H1" s="131"/>
      <c r="I1" s="131"/>
      <c r="J1" s="131"/>
      <c r="K1" s="131"/>
    </row>
    <row r="2" spans="2:11" ht="24" customHeight="1"/>
    <row r="3" spans="2:11" ht="24" customHeight="1">
      <c r="B3" t="s">
        <v>43</v>
      </c>
    </row>
    <row r="4" spans="2:11">
      <c r="B4" s="8" t="s">
        <v>44</v>
      </c>
      <c r="C4" s="8" t="s">
        <v>45</v>
      </c>
      <c r="D4" s="8" t="s">
        <v>216</v>
      </c>
      <c r="E4" s="8" t="s">
        <v>217</v>
      </c>
      <c r="F4" s="8" t="s">
        <v>218</v>
      </c>
      <c r="G4" s="8" t="s">
        <v>219</v>
      </c>
      <c r="H4" s="8" t="s">
        <v>220</v>
      </c>
      <c r="I4" s="8" t="s">
        <v>221</v>
      </c>
      <c r="J4" s="8" t="s">
        <v>222</v>
      </c>
      <c r="K4" s="8" t="s">
        <v>47</v>
      </c>
    </row>
    <row r="5" spans="2:11">
      <c r="B5" s="36" t="s">
        <v>48</v>
      </c>
      <c r="C5" s="35" t="s">
        <v>49</v>
      </c>
      <c r="D5" s="1">
        <v>50</v>
      </c>
      <c r="E5" s="1">
        <v>118</v>
      </c>
      <c r="F5" s="1">
        <v>96</v>
      </c>
      <c r="G5" s="1">
        <v>77</v>
      </c>
      <c r="H5" s="1">
        <v>57</v>
      </c>
      <c r="I5" s="1">
        <v>70</v>
      </c>
      <c r="J5" s="1">
        <v>66</v>
      </c>
      <c r="K5" s="34"/>
    </row>
    <row r="6" spans="2:11">
      <c r="B6" s="36" t="s">
        <v>48</v>
      </c>
      <c r="C6" s="35" t="s">
        <v>50</v>
      </c>
      <c r="D6" s="1">
        <v>45</v>
      </c>
      <c r="E6" s="1">
        <v>98</v>
      </c>
      <c r="F6" s="1">
        <v>80</v>
      </c>
      <c r="G6" s="1">
        <v>78</v>
      </c>
      <c r="H6" s="1">
        <v>39</v>
      </c>
      <c r="I6" s="1">
        <v>72</v>
      </c>
      <c r="J6" s="1">
        <v>92</v>
      </c>
      <c r="K6" s="34"/>
    </row>
    <row r="7" spans="2:11">
      <c r="B7" s="36" t="s">
        <v>48</v>
      </c>
      <c r="C7" s="35" t="s">
        <v>51</v>
      </c>
      <c r="D7" s="1">
        <v>30</v>
      </c>
      <c r="E7" s="1">
        <v>76</v>
      </c>
      <c r="F7" s="1">
        <v>100</v>
      </c>
      <c r="G7" s="1">
        <v>86</v>
      </c>
      <c r="H7" s="1">
        <v>83</v>
      </c>
      <c r="I7" s="1">
        <v>84</v>
      </c>
      <c r="J7" s="1">
        <v>75</v>
      </c>
      <c r="K7" s="34"/>
    </row>
    <row r="8" spans="2:11">
      <c r="B8" s="36" t="s">
        <v>52</v>
      </c>
      <c r="C8" s="35" t="s">
        <v>49</v>
      </c>
      <c r="D8" s="1">
        <v>50</v>
      </c>
      <c r="E8" s="1">
        <v>66</v>
      </c>
      <c r="F8" s="1">
        <v>75</v>
      </c>
      <c r="G8" s="1">
        <v>70</v>
      </c>
      <c r="H8" s="1">
        <v>64</v>
      </c>
      <c r="I8" s="1">
        <v>62</v>
      </c>
      <c r="J8" s="1">
        <v>35</v>
      </c>
      <c r="K8" s="34"/>
    </row>
    <row r="9" spans="2:11">
      <c r="B9" s="36" t="s">
        <v>52</v>
      </c>
      <c r="C9" s="35" t="s">
        <v>50</v>
      </c>
      <c r="D9" s="1">
        <v>35</v>
      </c>
      <c r="E9" s="1">
        <v>44</v>
      </c>
      <c r="F9" s="1">
        <v>36</v>
      </c>
      <c r="G9" s="1">
        <v>19</v>
      </c>
      <c r="H9" s="1">
        <v>36</v>
      </c>
      <c r="I9" s="1">
        <v>22</v>
      </c>
      <c r="J9" s="1">
        <v>51</v>
      </c>
      <c r="K9" s="34"/>
    </row>
    <row r="10" spans="2:11">
      <c r="B10" s="36" t="s">
        <v>52</v>
      </c>
      <c r="C10" s="35" t="s">
        <v>51</v>
      </c>
      <c r="D10" s="1">
        <v>29</v>
      </c>
      <c r="E10" s="1">
        <v>39</v>
      </c>
      <c r="F10" s="1">
        <v>70</v>
      </c>
      <c r="G10" s="1">
        <v>90</v>
      </c>
      <c r="H10" s="1">
        <v>104</v>
      </c>
      <c r="I10" s="1">
        <v>101</v>
      </c>
      <c r="J10" s="1">
        <v>102</v>
      </c>
      <c r="K10" s="34"/>
    </row>
    <row r="11" spans="2:11">
      <c r="B11" s="33" t="s">
        <v>47</v>
      </c>
      <c r="C11" s="32"/>
      <c r="D11" s="32"/>
      <c r="E11" s="32"/>
      <c r="F11" s="32"/>
      <c r="G11" s="32"/>
      <c r="H11" s="32"/>
      <c r="I11" s="32"/>
      <c r="J11" s="32"/>
      <c r="K11" s="32"/>
    </row>
    <row r="13" spans="2:11">
      <c r="B13" t="s">
        <v>53</v>
      </c>
    </row>
    <row r="14" spans="2:11">
      <c r="K14" s="8" t="s">
        <v>46</v>
      </c>
    </row>
    <row r="15" spans="2:11">
      <c r="K15" s="1">
        <v>48</v>
      </c>
    </row>
    <row r="16" spans="2:11">
      <c r="K16" s="1">
        <v>61</v>
      </c>
    </row>
    <row r="17" spans="11:11">
      <c r="K17" s="1">
        <v>35</v>
      </c>
    </row>
    <row r="18" spans="11:11">
      <c r="K18" s="1">
        <v>45</v>
      </c>
    </row>
    <row r="19" spans="11:11">
      <c r="K19" s="1">
        <v>35</v>
      </c>
    </row>
    <row r="20" spans="11:11">
      <c r="K20" s="1">
        <v>20</v>
      </c>
    </row>
    <row r="21" spans="11:11">
      <c r="K21" s="32"/>
    </row>
  </sheetData>
  <mergeCells count="1">
    <mergeCell ref="B1:K1"/>
  </mergeCells>
  <phoneticPr fontId="4"/>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65F9A-3C7E-4735-8B98-CF10CC317227}">
  <dimension ref="A1:F10"/>
  <sheetViews>
    <sheetView workbookViewId="0"/>
  </sheetViews>
  <sheetFormatPr defaultColWidth="26.375" defaultRowHeight="24.75"/>
  <cols>
    <col min="1" max="16384" width="26.375" style="64"/>
  </cols>
  <sheetData>
    <row r="1" spans="1:6" s="65" customFormat="1">
      <c r="A1" s="65" t="s">
        <v>228</v>
      </c>
      <c r="B1" s="65" t="s">
        <v>229</v>
      </c>
      <c r="C1" s="91" t="s">
        <v>230</v>
      </c>
      <c r="D1" s="65" t="s">
        <v>231</v>
      </c>
      <c r="E1" s="66">
        <v>45392</v>
      </c>
    </row>
    <row r="2" spans="1:6">
      <c r="A2"/>
      <c r="B2"/>
      <c r="C2"/>
      <c r="D2"/>
      <c r="E2"/>
      <c r="F2" s="65"/>
    </row>
    <row r="3" spans="1:6">
      <c r="A3"/>
      <c r="B3"/>
      <c r="C3"/>
      <c r="D3"/>
      <c r="E3"/>
      <c r="F3" s="65"/>
    </row>
    <row r="4" spans="1:6">
      <c r="A4"/>
      <c r="B4"/>
      <c r="C4"/>
      <c r="D4"/>
      <c r="E4"/>
      <c r="F4" s="65"/>
    </row>
    <row r="5" spans="1:6">
      <c r="A5"/>
      <c r="B5"/>
      <c r="C5"/>
      <c r="D5"/>
      <c r="E5"/>
    </row>
    <row r="6" spans="1:6">
      <c r="A6"/>
      <c r="B6"/>
      <c r="C6"/>
      <c r="D6"/>
      <c r="E6"/>
    </row>
    <row r="7" spans="1:6">
      <c r="A7"/>
      <c r="B7"/>
      <c r="C7"/>
      <c r="D7"/>
      <c r="E7"/>
    </row>
    <row r="8" spans="1:6">
      <c r="A8"/>
      <c r="B8"/>
      <c r="C8"/>
      <c r="D8"/>
      <c r="E8"/>
    </row>
    <row r="9" spans="1:6">
      <c r="A9"/>
      <c r="B9"/>
      <c r="C9"/>
      <c r="D9"/>
      <c r="E9"/>
    </row>
    <row r="10" spans="1:6">
      <c r="A10"/>
      <c r="B10"/>
      <c r="C10"/>
      <c r="D10"/>
      <c r="E10"/>
    </row>
  </sheetData>
  <phoneticPr fontId="4"/>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E67B9-2B7B-469A-9288-A12CAD144E90}">
  <sheetPr>
    <tabColor theme="4" tint="0.59999389629810485"/>
  </sheetPr>
  <dimension ref="B1:F22"/>
  <sheetViews>
    <sheetView workbookViewId="0">
      <selection activeCell="N20" sqref="N19:N20"/>
    </sheetView>
  </sheetViews>
  <sheetFormatPr defaultRowHeight="18.75"/>
  <cols>
    <col min="1" max="1" width="4.625" style="2" customWidth="1"/>
    <col min="2" max="2" width="8.375" style="2" bestFit="1" customWidth="1"/>
    <col min="3" max="3" width="13" style="2" bestFit="1" customWidth="1"/>
    <col min="4" max="4" width="13" style="2" customWidth="1"/>
    <col min="5" max="5" width="24.875" style="2" bestFit="1" customWidth="1"/>
    <col min="6" max="6" width="14.75" style="2" bestFit="1" customWidth="1"/>
    <col min="7" max="16384" width="9" style="2"/>
  </cols>
  <sheetData>
    <row r="1" spans="2:6" ht="19.5">
      <c r="B1" s="61" t="s">
        <v>223</v>
      </c>
    </row>
    <row r="2" spans="2:6">
      <c r="B2" s="6" t="s">
        <v>56</v>
      </c>
      <c r="C2" s="6" t="s">
        <v>57</v>
      </c>
      <c r="D2" s="6" t="s">
        <v>58</v>
      </c>
      <c r="E2" s="6" t="s">
        <v>59</v>
      </c>
      <c r="F2" s="6" t="s">
        <v>60</v>
      </c>
    </row>
    <row r="3" spans="2:6">
      <c r="B3" s="3">
        <v>1001</v>
      </c>
      <c r="C3" s="4" t="s">
        <v>61</v>
      </c>
      <c r="D3" s="4"/>
      <c r="E3" s="5" t="s">
        <v>62</v>
      </c>
      <c r="F3" s="5" t="s">
        <v>63</v>
      </c>
    </row>
    <row r="4" spans="2:6">
      <c r="B4" s="3"/>
      <c r="C4" s="4" t="s">
        <v>64</v>
      </c>
      <c r="D4" s="4"/>
      <c r="E4" s="5" t="s">
        <v>65</v>
      </c>
      <c r="F4" s="5" t="s">
        <v>66</v>
      </c>
    </row>
    <row r="5" spans="2:6">
      <c r="B5" s="3"/>
      <c r="C5" s="4" t="s">
        <v>67</v>
      </c>
      <c r="D5" s="4"/>
      <c r="E5" s="5" t="s">
        <v>68</v>
      </c>
      <c r="F5" s="5" t="s">
        <v>69</v>
      </c>
    </row>
    <row r="6" spans="2:6">
      <c r="B6" s="3"/>
      <c r="C6" s="4" t="s">
        <v>70</v>
      </c>
      <c r="D6" s="4"/>
      <c r="E6" s="5" t="s">
        <v>71</v>
      </c>
      <c r="F6" s="5" t="s">
        <v>72</v>
      </c>
    </row>
    <row r="7" spans="2:6">
      <c r="B7" s="3"/>
      <c r="C7" s="4" t="s">
        <v>73</v>
      </c>
      <c r="D7" s="4"/>
      <c r="E7" s="5" t="s">
        <v>74</v>
      </c>
      <c r="F7" s="5" t="s">
        <v>75</v>
      </c>
    </row>
    <row r="8" spans="2:6">
      <c r="B8" s="3"/>
      <c r="C8" s="4" t="s">
        <v>76</v>
      </c>
      <c r="D8" s="4"/>
      <c r="E8" s="5" t="s">
        <v>77</v>
      </c>
      <c r="F8" s="5" t="s">
        <v>78</v>
      </c>
    </row>
    <row r="9" spans="2:6">
      <c r="B9" s="3"/>
      <c r="C9" s="4" t="s">
        <v>79</v>
      </c>
      <c r="D9" s="4"/>
      <c r="E9" s="5" t="s">
        <v>80</v>
      </c>
      <c r="F9" s="5" t="s">
        <v>81</v>
      </c>
    </row>
    <row r="10" spans="2:6">
      <c r="B10" s="3"/>
      <c r="C10" s="4" t="s">
        <v>82</v>
      </c>
      <c r="D10" s="4"/>
      <c r="E10" s="5" t="s">
        <v>83</v>
      </c>
      <c r="F10" s="5" t="s">
        <v>84</v>
      </c>
    </row>
    <row r="11" spans="2:6">
      <c r="B11" s="3"/>
      <c r="C11" s="4" t="s">
        <v>85</v>
      </c>
      <c r="D11" s="4"/>
      <c r="E11" s="5" t="s">
        <v>86</v>
      </c>
      <c r="F11" s="5" t="s">
        <v>87</v>
      </c>
    </row>
    <row r="12" spans="2:6">
      <c r="B12" s="3"/>
      <c r="C12" s="4" t="s">
        <v>88</v>
      </c>
      <c r="D12" s="4"/>
      <c r="E12" s="5" t="s">
        <v>89</v>
      </c>
      <c r="F12" s="5" t="s">
        <v>90</v>
      </c>
    </row>
    <row r="13" spans="2:6">
      <c r="B13" s="3"/>
      <c r="C13" s="4" t="s">
        <v>91</v>
      </c>
      <c r="D13" s="4"/>
      <c r="E13" s="5" t="s">
        <v>92</v>
      </c>
      <c r="F13" s="5" t="s">
        <v>93</v>
      </c>
    </row>
    <row r="14" spans="2:6">
      <c r="B14" s="3"/>
      <c r="C14" s="4" t="s">
        <v>94</v>
      </c>
      <c r="D14" s="4"/>
      <c r="E14" s="5" t="s">
        <v>95</v>
      </c>
      <c r="F14" s="5" t="s">
        <v>96</v>
      </c>
    </row>
    <row r="15" spans="2:6">
      <c r="B15" s="3"/>
      <c r="C15" s="4" t="s">
        <v>97</v>
      </c>
      <c r="D15" s="4"/>
      <c r="E15" s="5" t="s">
        <v>98</v>
      </c>
      <c r="F15" s="5" t="s">
        <v>99</v>
      </c>
    </row>
    <row r="16" spans="2:6">
      <c r="B16" s="3"/>
      <c r="C16" s="4" t="s">
        <v>100</v>
      </c>
      <c r="D16" s="4"/>
      <c r="E16" s="5" t="s">
        <v>101</v>
      </c>
      <c r="F16" s="5" t="s">
        <v>102</v>
      </c>
    </row>
    <row r="17" spans="2:6">
      <c r="B17" s="3"/>
      <c r="C17" s="4" t="s">
        <v>103</v>
      </c>
      <c r="D17" s="4"/>
      <c r="E17" s="5" t="s">
        <v>104</v>
      </c>
      <c r="F17" s="5" t="s">
        <v>105</v>
      </c>
    </row>
    <row r="18" spans="2:6">
      <c r="B18" s="3"/>
      <c r="C18" s="4" t="s">
        <v>106</v>
      </c>
      <c r="D18" s="4"/>
      <c r="E18" s="5" t="s">
        <v>107</v>
      </c>
      <c r="F18" s="5" t="s">
        <v>108</v>
      </c>
    </row>
    <row r="19" spans="2:6">
      <c r="B19" s="3"/>
      <c r="C19" s="4" t="s">
        <v>109</v>
      </c>
      <c r="D19" s="4"/>
      <c r="E19" s="5" t="s">
        <v>110</v>
      </c>
      <c r="F19" s="5" t="s">
        <v>111</v>
      </c>
    </row>
    <row r="20" spans="2:6">
      <c r="B20" s="3"/>
      <c r="C20" s="4" t="s">
        <v>112</v>
      </c>
      <c r="D20" s="4"/>
      <c r="E20" s="5" t="s">
        <v>113</v>
      </c>
      <c r="F20" s="5" t="s">
        <v>114</v>
      </c>
    </row>
    <row r="21" spans="2:6">
      <c r="B21" s="3"/>
      <c r="C21" s="4" t="s">
        <v>115</v>
      </c>
      <c r="D21" s="4"/>
      <c r="E21" s="5" t="s">
        <v>116</v>
      </c>
      <c r="F21" s="5" t="s">
        <v>117</v>
      </c>
    </row>
    <row r="22" spans="2:6">
      <c r="B22" s="3"/>
      <c r="C22" s="4" t="s">
        <v>118</v>
      </c>
      <c r="D22" s="4"/>
      <c r="E22" s="5" t="s">
        <v>119</v>
      </c>
      <c r="F22" s="5" t="s">
        <v>120</v>
      </c>
    </row>
  </sheetData>
  <phoneticPr fontId="4"/>
  <pageMargins left="0.78700000000000003" right="0.78700000000000003" top="0.98399999999999999" bottom="0.98399999999999999" header="0.51200000000000001" footer="0.51200000000000001"/>
  <pageSetup paperSize="9" orientation="portrait" horizontalDpi="300"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31257-A260-4E8B-B24F-9331789A23F2}">
  <sheetPr>
    <tabColor theme="5" tint="0.59999389629810485"/>
  </sheetPr>
  <dimension ref="B2:I16"/>
  <sheetViews>
    <sheetView zoomScale="140" zoomScaleNormal="140" workbookViewId="0"/>
  </sheetViews>
  <sheetFormatPr defaultColWidth="8.375" defaultRowHeight="18.75"/>
  <cols>
    <col min="1" max="1" width="8.375" style="68"/>
    <col min="2" max="2" width="16" style="68" customWidth="1"/>
    <col min="3" max="8" width="9.625" style="68" customWidth="1"/>
    <col min="9" max="9" width="21.375" style="68" customWidth="1"/>
    <col min="10" max="16384" width="8.375" style="68"/>
  </cols>
  <sheetData>
    <row r="2" spans="2:9">
      <c r="B2" s="67" t="s">
        <v>167</v>
      </c>
    </row>
    <row r="4" spans="2:9" ht="19.5">
      <c r="B4" s="69" t="s">
        <v>168</v>
      </c>
      <c r="C4" s="69"/>
      <c r="D4" s="69"/>
      <c r="E4" s="69"/>
      <c r="F4" s="69"/>
      <c r="G4" s="69"/>
      <c r="H4" s="69"/>
    </row>
    <row r="5" spans="2:9">
      <c r="B5" s="70"/>
      <c r="H5" s="71"/>
      <c r="I5" s="68" t="s">
        <v>124</v>
      </c>
    </row>
    <row r="6" spans="2:9" ht="19.5">
      <c r="B6" s="72" t="s">
        <v>125</v>
      </c>
      <c r="C6" s="72" t="s">
        <v>126</v>
      </c>
      <c r="D6" s="72" t="s">
        <v>54</v>
      </c>
      <c r="E6" s="72" t="s">
        <v>55</v>
      </c>
      <c r="F6" s="72" t="s">
        <v>232</v>
      </c>
      <c r="G6" s="72" t="s">
        <v>233</v>
      </c>
      <c r="H6" s="72" t="s">
        <v>234</v>
      </c>
      <c r="I6" s="73" t="s">
        <v>123</v>
      </c>
    </row>
    <row r="7" spans="2:9">
      <c r="B7" s="74" t="s">
        <v>48</v>
      </c>
      <c r="C7" s="75">
        <v>138</v>
      </c>
      <c r="D7" s="75">
        <v>40</v>
      </c>
      <c r="E7" s="75">
        <v>141</v>
      </c>
      <c r="F7" s="75">
        <v>109</v>
      </c>
      <c r="G7" s="75">
        <v>98</v>
      </c>
      <c r="H7" s="75">
        <v>179</v>
      </c>
      <c r="I7" s="122"/>
    </row>
    <row r="8" spans="2:9">
      <c r="B8" s="74" t="s">
        <v>169</v>
      </c>
      <c r="C8" s="75">
        <v>112</v>
      </c>
      <c r="D8" s="75">
        <v>82</v>
      </c>
      <c r="E8" s="75">
        <v>75</v>
      </c>
      <c r="F8" s="75">
        <v>125</v>
      </c>
      <c r="G8" s="75">
        <v>66</v>
      </c>
      <c r="H8" s="75">
        <v>80</v>
      </c>
      <c r="I8" s="122"/>
    </row>
    <row r="9" spans="2:9">
      <c r="B9" s="76" t="s">
        <v>170</v>
      </c>
      <c r="C9" s="75">
        <v>808</v>
      </c>
      <c r="D9" s="75">
        <v>877</v>
      </c>
      <c r="E9" s="75">
        <v>873</v>
      </c>
      <c r="F9" s="75">
        <v>893</v>
      </c>
      <c r="G9" s="75">
        <v>844</v>
      </c>
      <c r="H9" s="75">
        <v>861</v>
      </c>
      <c r="I9" s="122"/>
    </row>
    <row r="10" spans="2:9">
      <c r="B10" s="76" t="s">
        <v>171</v>
      </c>
      <c r="C10" s="75">
        <v>316</v>
      </c>
      <c r="D10" s="75">
        <v>234</v>
      </c>
      <c r="E10" s="75">
        <v>266</v>
      </c>
      <c r="F10" s="75">
        <v>260</v>
      </c>
      <c r="G10" s="75">
        <v>257</v>
      </c>
      <c r="H10" s="75">
        <v>239</v>
      </c>
      <c r="I10" s="122"/>
    </row>
    <row r="11" spans="2:9">
      <c r="B11" s="74" t="s">
        <v>172</v>
      </c>
      <c r="C11" s="75">
        <v>512</v>
      </c>
      <c r="D11" s="75">
        <v>313</v>
      </c>
      <c r="E11" s="75">
        <v>411</v>
      </c>
      <c r="F11" s="75">
        <v>350</v>
      </c>
      <c r="G11" s="75">
        <v>450</v>
      </c>
      <c r="H11" s="75">
        <v>364</v>
      </c>
      <c r="I11" s="122"/>
    </row>
    <row r="12" spans="2:9">
      <c r="B12" s="74" t="s">
        <v>173</v>
      </c>
      <c r="C12" s="75">
        <v>214</v>
      </c>
      <c r="D12" s="75">
        <v>277</v>
      </c>
      <c r="E12" s="75">
        <v>252</v>
      </c>
      <c r="F12" s="75">
        <v>282</v>
      </c>
      <c r="G12" s="75">
        <v>259</v>
      </c>
      <c r="H12" s="75">
        <v>245</v>
      </c>
      <c r="I12" s="122"/>
    </row>
    <row r="13" spans="2:9" ht="19.5">
      <c r="B13" s="73" t="s">
        <v>123</v>
      </c>
      <c r="C13" s="122"/>
      <c r="D13" s="122"/>
      <c r="E13" s="122"/>
      <c r="F13" s="122"/>
      <c r="G13" s="122"/>
      <c r="H13" s="122"/>
      <c r="I13" s="122"/>
    </row>
    <row r="16" spans="2:9" ht="19.5">
      <c r="B16" s="69"/>
    </row>
  </sheetData>
  <phoneticPr fontId="4"/>
  <pageMargins left="0.78700000000000003" right="0.78700000000000003" top="0.98399999999999999" bottom="0.98399999999999999" header="0.51200000000000001" footer="0.51200000000000001"/>
  <pageSetup paperSize="9" orientation="landscape"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55C73-74C4-4A6D-BF06-50AD64964C83}">
  <sheetPr>
    <tabColor rgb="FF0070C0"/>
  </sheetPr>
  <dimension ref="A1:C21"/>
  <sheetViews>
    <sheetView workbookViewId="0">
      <selection activeCell="E1" sqref="E1"/>
    </sheetView>
  </sheetViews>
  <sheetFormatPr defaultRowHeight="24.75"/>
  <cols>
    <col min="1" max="2" width="14.25" style="64" customWidth="1"/>
    <col min="3" max="3" width="31.25" style="64" customWidth="1"/>
    <col min="4" max="4" width="9" style="64"/>
    <col min="5" max="6" width="11.75" style="64" customWidth="1"/>
    <col min="7" max="16384" width="9" style="64"/>
  </cols>
  <sheetData>
    <row r="1" spans="1:3">
      <c r="A1" s="94" t="s">
        <v>275</v>
      </c>
      <c r="B1" s="94" t="s">
        <v>276</v>
      </c>
      <c r="C1" s="94" t="s">
        <v>277</v>
      </c>
    </row>
    <row r="2" spans="1:3" ht="25.5" thickBot="1">
      <c r="A2" s="92" t="s">
        <v>235</v>
      </c>
      <c r="B2" s="93" t="s">
        <v>236</v>
      </c>
    </row>
    <row r="3" spans="1:3" ht="25.5" thickBot="1">
      <c r="A3" s="92" t="s">
        <v>237</v>
      </c>
      <c r="B3" s="93" t="s">
        <v>238</v>
      </c>
    </row>
    <row r="4" spans="1:3" ht="25.5" thickBot="1">
      <c r="A4" s="92" t="s">
        <v>239</v>
      </c>
      <c r="B4" s="93" t="s">
        <v>240</v>
      </c>
    </row>
    <row r="5" spans="1:3" ht="25.5" thickBot="1">
      <c r="A5" s="92" t="s">
        <v>241</v>
      </c>
      <c r="B5" s="93" t="s">
        <v>242</v>
      </c>
    </row>
    <row r="6" spans="1:3" ht="25.5" thickBot="1">
      <c r="A6" s="92" t="s">
        <v>243</v>
      </c>
      <c r="B6" s="93" t="s">
        <v>244</v>
      </c>
    </row>
    <row r="7" spans="1:3" ht="25.5" thickBot="1">
      <c r="A7" s="92" t="s">
        <v>245</v>
      </c>
      <c r="B7" s="93" t="s">
        <v>246</v>
      </c>
    </row>
    <row r="8" spans="1:3" ht="25.5" thickBot="1">
      <c r="A8" s="92" t="s">
        <v>247</v>
      </c>
      <c r="B8" s="93" t="s">
        <v>248</v>
      </c>
    </row>
    <row r="9" spans="1:3" ht="25.5" thickBot="1">
      <c r="A9" s="92" t="s">
        <v>249</v>
      </c>
      <c r="B9" s="93" t="s">
        <v>250</v>
      </c>
    </row>
    <row r="10" spans="1:3" ht="25.5" thickBot="1">
      <c r="A10" s="92" t="s">
        <v>251</v>
      </c>
      <c r="B10" s="93" t="s">
        <v>252</v>
      </c>
    </row>
    <row r="11" spans="1:3" ht="25.5" thickBot="1">
      <c r="A11" s="92" t="s">
        <v>253</v>
      </c>
      <c r="B11" s="93" t="s">
        <v>254</v>
      </c>
    </row>
    <row r="12" spans="1:3" ht="25.5" thickBot="1">
      <c r="A12" s="92" t="s">
        <v>255</v>
      </c>
      <c r="B12" s="93" t="s">
        <v>256</v>
      </c>
    </row>
    <row r="13" spans="1:3" ht="25.5" thickBot="1">
      <c r="A13" s="92" t="s">
        <v>257</v>
      </c>
      <c r="B13" s="93" t="s">
        <v>258</v>
      </c>
    </row>
    <row r="14" spans="1:3" ht="25.5" thickBot="1">
      <c r="A14" s="92" t="s">
        <v>259</v>
      </c>
      <c r="B14" s="93" t="s">
        <v>260</v>
      </c>
    </row>
    <row r="15" spans="1:3" ht="25.5" thickBot="1">
      <c r="A15" s="92" t="s">
        <v>261</v>
      </c>
      <c r="B15" s="93" t="s">
        <v>262</v>
      </c>
    </row>
    <row r="16" spans="1:3" ht="25.5" thickBot="1">
      <c r="A16" s="92" t="s">
        <v>263</v>
      </c>
      <c r="B16" s="93" t="s">
        <v>264</v>
      </c>
    </row>
    <row r="17" spans="1:2" ht="25.5" thickBot="1">
      <c r="A17" s="92" t="s">
        <v>265</v>
      </c>
      <c r="B17" s="93" t="s">
        <v>266</v>
      </c>
    </row>
    <row r="18" spans="1:2" ht="25.5" thickBot="1">
      <c r="A18" s="92" t="s">
        <v>267</v>
      </c>
      <c r="B18" s="93" t="s">
        <v>268</v>
      </c>
    </row>
    <row r="19" spans="1:2" ht="25.5" thickBot="1">
      <c r="A19" s="92" t="s">
        <v>269</v>
      </c>
      <c r="B19" s="93" t="s">
        <v>270</v>
      </c>
    </row>
    <row r="20" spans="1:2" ht="25.5" thickBot="1">
      <c r="A20" s="92" t="s">
        <v>271</v>
      </c>
      <c r="B20" s="93" t="s">
        <v>272</v>
      </c>
    </row>
    <row r="21" spans="1:2" ht="25.5" thickBot="1">
      <c r="A21" s="92" t="s">
        <v>273</v>
      </c>
      <c r="B21" s="93" t="s">
        <v>274</v>
      </c>
    </row>
  </sheetData>
  <phoneticPr fontId="4"/>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92868-AE55-4723-89C7-B49F926158BA}">
  <sheetPr>
    <tabColor theme="4" tint="0.59999389629810485"/>
    <pageSetUpPr fitToPage="1"/>
  </sheetPr>
  <dimension ref="B1:T40"/>
  <sheetViews>
    <sheetView workbookViewId="0">
      <selection activeCell="A3" sqref="A3"/>
    </sheetView>
  </sheetViews>
  <sheetFormatPr defaultRowHeight="18.75"/>
  <cols>
    <col min="1" max="1" width="2.625" customWidth="1"/>
    <col min="2" max="2" width="5.625" customWidth="1"/>
    <col min="3" max="3" width="10.625" customWidth="1"/>
    <col min="4" max="4" width="27" customWidth="1"/>
    <col min="5" max="5" width="19" customWidth="1"/>
    <col min="6" max="7" width="12.625" customWidth="1"/>
    <col min="8" max="8" width="18" customWidth="1"/>
  </cols>
  <sheetData>
    <row r="1" spans="2:20" ht="30" customHeight="1">
      <c r="B1" s="150" t="s">
        <v>6</v>
      </c>
      <c r="C1" s="150"/>
      <c r="D1" s="150"/>
      <c r="E1" s="150"/>
      <c r="F1" s="150"/>
      <c r="G1" s="150"/>
      <c r="H1" s="150"/>
    </row>
    <row r="2" spans="2:20" s="11" customFormat="1" ht="20.25" customHeight="1">
      <c r="L2"/>
      <c r="M2"/>
      <c r="N2"/>
      <c r="O2"/>
      <c r="P2"/>
      <c r="Q2"/>
      <c r="R2"/>
      <c r="S2"/>
      <c r="T2"/>
    </row>
    <row r="3" spans="2:20" ht="21.95" customHeight="1">
      <c r="H3" s="31">
        <v>43891</v>
      </c>
    </row>
    <row r="4" spans="2:20" ht="21.95" customHeight="1" thickBot="1">
      <c r="H4" s="30">
        <v>12345</v>
      </c>
    </row>
    <row r="5" spans="2:20" ht="21.95" customHeight="1">
      <c r="B5" s="151" t="s">
        <v>7</v>
      </c>
      <c r="C5" s="152"/>
      <c r="D5" s="29">
        <v>1000</v>
      </c>
    </row>
    <row r="6" spans="2:20" ht="21.95" customHeight="1">
      <c r="B6" s="153" t="s">
        <v>8</v>
      </c>
      <c r="C6" s="154"/>
      <c r="D6" s="28" t="s">
        <v>9</v>
      </c>
      <c r="H6" t="s">
        <v>10</v>
      </c>
    </row>
    <row r="7" spans="2:20" ht="21.95" customHeight="1">
      <c r="B7" s="143" t="s">
        <v>11</v>
      </c>
      <c r="C7" s="134"/>
      <c r="D7" s="27" t="s">
        <v>12</v>
      </c>
      <c r="H7" t="s">
        <v>13</v>
      </c>
    </row>
    <row r="8" spans="2:20" ht="21.95" customHeight="1" thickBot="1">
      <c r="B8" s="155"/>
      <c r="C8" s="138"/>
      <c r="D8" s="26" t="s">
        <v>14</v>
      </c>
      <c r="H8" t="s">
        <v>15</v>
      </c>
      <c r="L8" s="37"/>
      <c r="M8" s="37"/>
      <c r="N8" s="37"/>
      <c r="O8" s="37"/>
      <c r="P8" s="37"/>
      <c r="Q8" s="37"/>
      <c r="R8" s="37"/>
      <c r="S8" s="37"/>
      <c r="T8" s="37"/>
    </row>
    <row r="9" spans="2:20" ht="21.95" customHeight="1">
      <c r="H9" t="s">
        <v>16</v>
      </c>
      <c r="L9" s="37"/>
      <c r="M9" s="37"/>
      <c r="N9" s="37"/>
      <c r="O9" s="37"/>
      <c r="P9" s="37"/>
      <c r="Q9" s="37"/>
      <c r="R9" s="37"/>
      <c r="S9" s="37"/>
      <c r="T9" s="37"/>
    </row>
    <row r="10" spans="2:20" ht="21.95" customHeight="1">
      <c r="B10" t="s">
        <v>17</v>
      </c>
      <c r="L10" s="37"/>
      <c r="M10" s="37"/>
      <c r="N10" s="37"/>
      <c r="O10" s="37"/>
      <c r="P10" s="37"/>
      <c r="Q10" s="37"/>
      <c r="R10" s="37"/>
      <c r="S10" s="37"/>
      <c r="T10" s="37"/>
    </row>
    <row r="11" spans="2:20" ht="21.95" customHeight="1" thickBot="1">
      <c r="B11" t="s">
        <v>18</v>
      </c>
      <c r="L11" s="37"/>
      <c r="M11" s="37"/>
      <c r="N11" s="37"/>
      <c r="O11" s="37"/>
      <c r="P11" s="37"/>
      <c r="Q11" s="37"/>
      <c r="R11" s="37"/>
      <c r="S11" s="37"/>
      <c r="T11" s="37"/>
    </row>
    <row r="12" spans="2:20" ht="21.95" customHeight="1">
      <c r="G12" s="25" t="s">
        <v>19</v>
      </c>
      <c r="H12" s="24">
        <f>H3+7</f>
        <v>43898</v>
      </c>
      <c r="L12" s="37"/>
      <c r="M12" s="37"/>
      <c r="N12" s="37"/>
      <c r="O12" s="37"/>
      <c r="P12" s="37"/>
      <c r="Q12" s="37"/>
      <c r="R12" s="37"/>
      <c r="S12" s="37"/>
      <c r="T12" s="37"/>
    </row>
    <row r="13" spans="2:20" ht="35.25">
      <c r="B13" s="156"/>
      <c r="C13" s="156"/>
      <c r="D13" s="156"/>
      <c r="G13" s="157" t="s">
        <v>20</v>
      </c>
      <c r="H13" s="23" t="s">
        <v>21</v>
      </c>
      <c r="L13" s="37"/>
      <c r="M13" s="37"/>
      <c r="N13" s="37"/>
      <c r="O13" s="37"/>
      <c r="P13" s="37"/>
      <c r="Q13" s="37"/>
      <c r="R13" s="37"/>
      <c r="S13" s="37"/>
      <c r="T13" s="37"/>
    </row>
    <row r="14" spans="2:20" ht="19.5" thickBot="1">
      <c r="G14" s="158"/>
      <c r="H14" s="123" t="s">
        <v>278</v>
      </c>
      <c r="L14" s="37"/>
      <c r="M14" s="37"/>
      <c r="N14" s="37"/>
      <c r="O14" s="37"/>
      <c r="P14" s="37"/>
      <c r="Q14" s="37"/>
      <c r="R14" s="37"/>
      <c r="S14" s="37"/>
      <c r="T14" s="37"/>
    </row>
    <row r="15" spans="2:20" s="11" customFormat="1" ht="33">
      <c r="L15" s="37"/>
      <c r="M15" s="37"/>
      <c r="N15" s="37"/>
      <c r="O15" s="37"/>
      <c r="P15" s="37"/>
      <c r="Q15" s="37"/>
      <c r="R15" s="37"/>
      <c r="S15" s="37"/>
      <c r="T15" s="37"/>
    </row>
    <row r="16" spans="2:20" ht="21.95" customHeight="1" thickBot="1">
      <c r="B16" t="s">
        <v>22</v>
      </c>
      <c r="L16" s="37"/>
      <c r="M16" s="37"/>
      <c r="N16" s="37"/>
      <c r="O16" s="37"/>
      <c r="P16" s="37"/>
      <c r="Q16" s="37"/>
      <c r="R16" s="37"/>
      <c r="S16" s="37"/>
      <c r="T16" s="37"/>
    </row>
    <row r="17" spans="2:20" ht="21.95" customHeight="1">
      <c r="B17" s="22" t="s">
        <v>23</v>
      </c>
      <c r="C17" s="21" t="s">
        <v>24</v>
      </c>
      <c r="D17" s="20" t="s">
        <v>25</v>
      </c>
      <c r="E17" s="20" t="s">
        <v>26</v>
      </c>
      <c r="F17" s="20" t="s">
        <v>27</v>
      </c>
      <c r="G17" s="20" t="s">
        <v>28</v>
      </c>
      <c r="H17" s="19" t="s">
        <v>29</v>
      </c>
      <c r="L17" s="37"/>
      <c r="M17" s="37"/>
      <c r="N17" s="37"/>
      <c r="O17" s="37"/>
      <c r="P17" s="37"/>
      <c r="Q17" s="37"/>
      <c r="R17" s="37"/>
      <c r="S17" s="37"/>
      <c r="T17" s="37"/>
    </row>
    <row r="18" spans="2:20" ht="21.95" customHeight="1">
      <c r="B18" s="17">
        <v>1</v>
      </c>
      <c r="C18" s="18" t="s">
        <v>30</v>
      </c>
      <c r="D18" s="15" t="s">
        <v>31</v>
      </c>
      <c r="E18" s="15"/>
      <c r="F18" s="38">
        <v>1000</v>
      </c>
      <c r="G18" s="15">
        <v>1</v>
      </c>
      <c r="H18" s="13">
        <f t="shared" ref="H18:H32" si="0">IF(C18="","",F18*G18)</f>
        <v>1000</v>
      </c>
      <c r="L18" s="37"/>
      <c r="M18" s="37"/>
      <c r="N18" s="37"/>
      <c r="O18" s="37"/>
      <c r="P18" s="37"/>
      <c r="Q18" s="37"/>
      <c r="R18" s="37"/>
      <c r="S18" s="37"/>
      <c r="T18" s="37"/>
    </row>
    <row r="19" spans="2:20" ht="21.95" customHeight="1">
      <c r="B19" s="17">
        <f t="shared" ref="B19:B32" si="1">IF(C19="","",B18+1)</f>
        <v>2</v>
      </c>
      <c r="C19" s="18" t="s">
        <v>32</v>
      </c>
      <c r="D19" s="15" t="s">
        <v>33</v>
      </c>
      <c r="E19" s="15"/>
      <c r="F19" s="38">
        <v>1900</v>
      </c>
      <c r="G19" s="15">
        <v>7</v>
      </c>
      <c r="H19" s="13">
        <f t="shared" si="0"/>
        <v>13300</v>
      </c>
    </row>
    <row r="20" spans="2:20" ht="21.95" customHeight="1">
      <c r="B20" s="17" t="str">
        <f t="shared" si="1"/>
        <v/>
      </c>
      <c r="C20" s="16"/>
      <c r="D20" s="15"/>
      <c r="E20" s="15"/>
      <c r="F20" s="38"/>
      <c r="G20" s="15"/>
      <c r="H20" s="13" t="str">
        <f t="shared" si="0"/>
        <v/>
      </c>
    </row>
    <row r="21" spans="2:20" ht="21.95" customHeight="1">
      <c r="B21" s="17" t="str">
        <f t="shared" si="1"/>
        <v/>
      </c>
      <c r="C21" s="16"/>
      <c r="D21" s="15"/>
      <c r="E21" s="15"/>
      <c r="F21" s="38"/>
      <c r="G21" s="15"/>
      <c r="H21" s="13" t="str">
        <f t="shared" si="0"/>
        <v/>
      </c>
    </row>
    <row r="22" spans="2:20" ht="21.95" customHeight="1">
      <c r="B22" s="17" t="str">
        <f t="shared" si="1"/>
        <v/>
      </c>
      <c r="C22" s="16"/>
      <c r="D22" s="15"/>
      <c r="E22" s="15"/>
      <c r="F22" s="38"/>
      <c r="G22" s="15"/>
      <c r="H22" s="13" t="str">
        <f t="shared" si="0"/>
        <v/>
      </c>
    </row>
    <row r="23" spans="2:20" ht="21.95" customHeight="1">
      <c r="B23" s="17" t="str">
        <f t="shared" si="1"/>
        <v/>
      </c>
      <c r="C23" s="16"/>
      <c r="D23" s="15"/>
      <c r="E23" s="15"/>
      <c r="F23" s="38"/>
      <c r="G23" s="15"/>
      <c r="H23" s="13" t="str">
        <f t="shared" si="0"/>
        <v/>
      </c>
    </row>
    <row r="24" spans="2:20" ht="21.95" customHeight="1">
      <c r="B24" s="17" t="str">
        <f t="shared" si="1"/>
        <v/>
      </c>
      <c r="C24" s="16"/>
      <c r="D24" s="15"/>
      <c r="E24" s="15"/>
      <c r="F24" s="38"/>
      <c r="G24" s="15"/>
      <c r="H24" s="13" t="str">
        <f t="shared" si="0"/>
        <v/>
      </c>
    </row>
    <row r="25" spans="2:20" ht="21.95" customHeight="1">
      <c r="B25" s="17" t="str">
        <f t="shared" si="1"/>
        <v/>
      </c>
      <c r="C25" s="16"/>
      <c r="D25" s="15"/>
      <c r="E25" s="15"/>
      <c r="F25" s="38"/>
      <c r="G25" s="15"/>
      <c r="H25" s="13" t="str">
        <f t="shared" si="0"/>
        <v/>
      </c>
    </row>
    <row r="26" spans="2:20" ht="21.95" customHeight="1">
      <c r="B26" s="17" t="str">
        <f t="shared" si="1"/>
        <v/>
      </c>
      <c r="C26" s="16"/>
      <c r="D26" s="15"/>
      <c r="E26" s="15"/>
      <c r="F26" s="38"/>
      <c r="G26" s="15"/>
      <c r="H26" s="13" t="str">
        <f t="shared" si="0"/>
        <v/>
      </c>
    </row>
    <row r="27" spans="2:20" ht="21.95" customHeight="1">
      <c r="B27" s="17" t="str">
        <f t="shared" si="1"/>
        <v/>
      </c>
      <c r="C27" s="16"/>
      <c r="D27" s="15"/>
      <c r="E27" s="15"/>
      <c r="F27" s="38"/>
      <c r="G27" s="15"/>
      <c r="H27" s="13" t="str">
        <f t="shared" si="0"/>
        <v/>
      </c>
    </row>
    <row r="28" spans="2:20" ht="21.95" customHeight="1">
      <c r="B28" s="17" t="str">
        <f t="shared" si="1"/>
        <v/>
      </c>
      <c r="C28" s="16"/>
      <c r="D28" s="15"/>
      <c r="E28" s="15"/>
      <c r="F28" s="38"/>
      <c r="G28" s="15"/>
      <c r="H28" s="13" t="str">
        <f t="shared" si="0"/>
        <v/>
      </c>
    </row>
    <row r="29" spans="2:20" ht="21.95" customHeight="1">
      <c r="B29" s="17" t="str">
        <f t="shared" si="1"/>
        <v/>
      </c>
      <c r="C29" s="16"/>
      <c r="D29" s="15"/>
      <c r="E29" s="15"/>
      <c r="F29" s="38"/>
      <c r="G29" s="15"/>
      <c r="H29" s="13" t="str">
        <f t="shared" si="0"/>
        <v/>
      </c>
    </row>
    <row r="30" spans="2:20" ht="21.95" customHeight="1">
      <c r="B30" s="17" t="str">
        <f t="shared" si="1"/>
        <v/>
      </c>
      <c r="C30" s="16"/>
      <c r="D30" s="15"/>
      <c r="E30" s="15"/>
      <c r="F30" s="38"/>
      <c r="G30" s="15"/>
      <c r="H30" s="13" t="str">
        <f t="shared" si="0"/>
        <v/>
      </c>
    </row>
    <row r="31" spans="2:20" ht="21.95" customHeight="1">
      <c r="B31" s="17" t="str">
        <f t="shared" si="1"/>
        <v/>
      </c>
      <c r="C31" s="16"/>
      <c r="D31" s="15"/>
      <c r="E31" s="15"/>
      <c r="F31" s="38"/>
      <c r="G31" s="15"/>
      <c r="H31" s="13" t="str">
        <f t="shared" si="0"/>
        <v/>
      </c>
    </row>
    <row r="32" spans="2:20" ht="21.95" customHeight="1">
      <c r="B32" s="17" t="str">
        <f t="shared" si="1"/>
        <v/>
      </c>
      <c r="C32" s="16"/>
      <c r="D32" s="15"/>
      <c r="E32" s="15"/>
      <c r="F32" s="38"/>
      <c r="G32" s="15"/>
      <c r="H32" s="13" t="str">
        <f t="shared" si="0"/>
        <v/>
      </c>
    </row>
    <row r="33" spans="2:8" ht="21.95" customHeight="1">
      <c r="B33" s="143" t="s">
        <v>34</v>
      </c>
      <c r="C33" s="144"/>
      <c r="D33" s="133"/>
      <c r="E33" s="134"/>
      <c r="F33" s="139" t="s">
        <v>35</v>
      </c>
      <c r="G33" s="140"/>
      <c r="H33" s="13">
        <f>SUM(H18:H32)</f>
        <v>14300</v>
      </c>
    </row>
    <row r="34" spans="2:8" ht="21.95" customHeight="1">
      <c r="B34" s="145"/>
      <c r="C34" s="146"/>
      <c r="D34" s="135"/>
      <c r="E34" s="136"/>
      <c r="F34" s="139" t="s">
        <v>36</v>
      </c>
      <c r="G34" s="149"/>
      <c r="H34" s="14"/>
    </row>
    <row r="35" spans="2:8" ht="21.95" customHeight="1">
      <c r="B35" s="145"/>
      <c r="C35" s="146"/>
      <c r="D35" s="135"/>
      <c r="E35" s="136"/>
      <c r="F35" s="139" t="s">
        <v>37</v>
      </c>
      <c r="G35" s="149"/>
      <c r="H35" s="13">
        <f>SUM(H33:H34)</f>
        <v>14300</v>
      </c>
    </row>
    <row r="36" spans="2:8" ht="21.95" customHeight="1">
      <c r="B36" s="145"/>
      <c r="C36" s="146"/>
      <c r="D36" s="135"/>
      <c r="E36" s="136"/>
      <c r="F36" s="139" t="s">
        <v>38</v>
      </c>
      <c r="G36" s="140"/>
      <c r="H36" s="13">
        <f>INT(H35*10%)</f>
        <v>1430</v>
      </c>
    </row>
    <row r="37" spans="2:8" ht="21.95" customHeight="1">
      <c r="B37" s="145"/>
      <c r="C37" s="146"/>
      <c r="D37" s="135"/>
      <c r="E37" s="136"/>
      <c r="F37" s="139" t="s">
        <v>39</v>
      </c>
      <c r="G37" s="140"/>
      <c r="H37" s="13"/>
    </row>
    <row r="38" spans="2:8" ht="21.95" customHeight="1" thickBot="1">
      <c r="B38" s="147"/>
      <c r="C38" s="148"/>
      <c r="D38" s="137"/>
      <c r="E38" s="138"/>
      <c r="F38" s="141" t="s">
        <v>40</v>
      </c>
      <c r="G38" s="142"/>
      <c r="H38" s="12">
        <f>SUM(H35:H37)</f>
        <v>15730</v>
      </c>
    </row>
    <row r="39" spans="2:8" s="11" customFormat="1" ht="39.950000000000003" customHeight="1"/>
    <row r="40" spans="2:8" ht="30" customHeight="1">
      <c r="B40" s="132" t="s">
        <v>41</v>
      </c>
      <c r="C40" s="132"/>
      <c r="D40" s="132"/>
      <c r="E40" s="132"/>
      <c r="F40" s="132"/>
      <c r="G40" s="132"/>
      <c r="H40" s="132"/>
    </row>
  </sheetData>
  <mergeCells count="15">
    <mergeCell ref="B1:H1"/>
    <mergeCell ref="B5:C5"/>
    <mergeCell ref="B6:C6"/>
    <mergeCell ref="B7:C8"/>
    <mergeCell ref="B13:D13"/>
    <mergeCell ref="G13:G14"/>
    <mergeCell ref="B40:H40"/>
    <mergeCell ref="D33:E38"/>
    <mergeCell ref="F36:G36"/>
    <mergeCell ref="F37:G37"/>
    <mergeCell ref="F38:G38"/>
    <mergeCell ref="B33:C38"/>
    <mergeCell ref="F33:G33"/>
    <mergeCell ref="F34:G34"/>
    <mergeCell ref="F35:G35"/>
  </mergeCells>
  <phoneticPr fontId="4"/>
  <printOptions horizontalCentered="1" verticalCentered="1"/>
  <pageMargins left="0.70866141732283472" right="0.70866141732283472" top="0.74803149606299213" bottom="0.74803149606299213" header="0.31496062992125984" footer="0.31496062992125984"/>
  <pageSetup paperSize="9" scale="63"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3A30FC-7808-40CD-825F-FC6E0D610E73}">
  <sheetPr>
    <tabColor theme="5" tint="0.79998168889431442"/>
  </sheetPr>
  <dimension ref="A2:E11"/>
  <sheetViews>
    <sheetView workbookViewId="0">
      <selection activeCell="N6" sqref="N6"/>
    </sheetView>
  </sheetViews>
  <sheetFormatPr defaultRowHeight="24"/>
  <cols>
    <col min="1" max="1" width="19.375" style="7" customWidth="1"/>
    <col min="2" max="4" width="19.375" style="124" customWidth="1"/>
    <col min="5" max="5" width="16.75" style="124" customWidth="1"/>
    <col min="6" max="16384" width="9" style="7"/>
  </cols>
  <sheetData>
    <row r="2" spans="1:5">
      <c r="A2" s="7" t="s">
        <v>224</v>
      </c>
    </row>
    <row r="4" spans="1:5">
      <c r="E4" s="125">
        <v>45566</v>
      </c>
    </row>
    <row r="5" spans="1:5">
      <c r="A5" s="63" t="s">
        <v>121</v>
      </c>
      <c r="B5" s="126" t="s">
        <v>25</v>
      </c>
      <c r="C5" s="126" t="s">
        <v>27</v>
      </c>
      <c r="D5" s="126" t="s">
        <v>28</v>
      </c>
      <c r="E5" s="126" t="s">
        <v>29</v>
      </c>
    </row>
    <row r="6" spans="1:5">
      <c r="A6" s="62" t="s">
        <v>162</v>
      </c>
      <c r="B6" s="127" t="s">
        <v>157</v>
      </c>
      <c r="C6" s="127">
        <v>3000</v>
      </c>
      <c r="D6" s="127">
        <v>50</v>
      </c>
      <c r="E6" s="127">
        <f>C6*D6</f>
        <v>150000</v>
      </c>
    </row>
    <row r="7" spans="1:5">
      <c r="A7" s="62" t="s">
        <v>163</v>
      </c>
      <c r="B7" s="127" t="s">
        <v>122</v>
      </c>
      <c r="C7" s="127">
        <v>10000</v>
      </c>
      <c r="D7" s="127">
        <v>35</v>
      </c>
      <c r="E7" s="127">
        <f t="shared" ref="E7:E10" si="0">C7*D7</f>
        <v>350000</v>
      </c>
    </row>
    <row r="8" spans="1:5">
      <c r="A8" s="62" t="s">
        <v>164</v>
      </c>
      <c r="B8" s="127" t="s">
        <v>158</v>
      </c>
      <c r="C8" s="127">
        <v>5000</v>
      </c>
      <c r="D8" s="127">
        <v>8</v>
      </c>
      <c r="E8" s="127">
        <f t="shared" si="0"/>
        <v>40000</v>
      </c>
    </row>
    <row r="9" spans="1:5">
      <c r="A9" s="62" t="s">
        <v>165</v>
      </c>
      <c r="B9" s="127" t="s">
        <v>159</v>
      </c>
      <c r="C9" s="127">
        <v>980</v>
      </c>
      <c r="D9" s="127">
        <v>56</v>
      </c>
      <c r="E9" s="127">
        <f t="shared" si="0"/>
        <v>54880</v>
      </c>
    </row>
    <row r="10" spans="1:5">
      <c r="A10" s="62" t="s">
        <v>166</v>
      </c>
      <c r="B10" s="127" t="s">
        <v>160</v>
      </c>
      <c r="C10" s="127">
        <v>3000</v>
      </c>
      <c r="D10" s="127">
        <v>5</v>
      </c>
      <c r="E10" s="127">
        <f t="shared" si="0"/>
        <v>15000</v>
      </c>
    </row>
    <row r="11" spans="1:5">
      <c r="A11" s="62" t="s">
        <v>123</v>
      </c>
      <c r="B11" s="127"/>
      <c r="C11" s="127"/>
      <c r="D11" s="127">
        <f>SUM(D6:D10)</f>
        <v>154</v>
      </c>
      <c r="E11" s="128">
        <f>SUM(E6:E10)</f>
        <v>609880</v>
      </c>
    </row>
  </sheetData>
  <phoneticPr fontId="4"/>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0B802-F304-4F49-89BC-62D9F77C972B}">
  <sheetPr>
    <tabColor theme="7" tint="0.79998168889431442"/>
  </sheetPr>
  <dimension ref="A1:F26"/>
  <sheetViews>
    <sheetView workbookViewId="0">
      <selection activeCell="D14" sqref="D14"/>
    </sheetView>
  </sheetViews>
  <sheetFormatPr defaultRowHeight="18.75"/>
  <cols>
    <col min="1" max="1" width="10.625" style="9" customWidth="1"/>
    <col min="2" max="2" width="13.25" style="9" bestFit="1" customWidth="1"/>
    <col min="3" max="5" width="10.625" style="9" customWidth="1"/>
    <col min="6" max="6" width="15.625" style="9" customWidth="1"/>
    <col min="7" max="16384" width="9" style="9"/>
  </cols>
  <sheetData>
    <row r="1" spans="1:6" ht="22.5">
      <c r="A1" s="10" t="s">
        <v>279</v>
      </c>
    </row>
    <row r="2" spans="1:6" ht="19.5" thickBot="1"/>
    <row r="3" spans="1:6" ht="19.5" thickBot="1">
      <c r="A3" s="104" t="s">
        <v>127</v>
      </c>
      <c r="B3" s="104" t="s">
        <v>128</v>
      </c>
      <c r="C3" s="104" t="s">
        <v>129</v>
      </c>
      <c r="D3" s="104" t="s">
        <v>225</v>
      </c>
      <c r="E3" s="104" t="s">
        <v>226</v>
      </c>
      <c r="F3" s="105" t="s">
        <v>227</v>
      </c>
    </row>
    <row r="4" spans="1:6" ht="19.5" thickBot="1">
      <c r="A4" s="106">
        <v>164587</v>
      </c>
      <c r="B4" s="107" t="s">
        <v>134</v>
      </c>
      <c r="C4" s="108" t="s">
        <v>130</v>
      </c>
      <c r="D4" s="109">
        <v>80000</v>
      </c>
      <c r="E4" s="109">
        <v>25</v>
      </c>
      <c r="F4" s="110"/>
    </row>
    <row r="5" spans="1:6" ht="19.5" thickBot="1">
      <c r="A5" s="111">
        <v>171203</v>
      </c>
      <c r="B5" s="112" t="s">
        <v>143</v>
      </c>
      <c r="C5" s="113" t="s">
        <v>131</v>
      </c>
      <c r="D5" s="114">
        <v>25000</v>
      </c>
      <c r="E5" s="114">
        <v>42</v>
      </c>
      <c r="F5" s="103"/>
    </row>
    <row r="6" spans="1:6" ht="19.5" thickBot="1">
      <c r="A6" s="106">
        <v>168111</v>
      </c>
      <c r="B6" s="107" t="s">
        <v>136</v>
      </c>
      <c r="C6" s="108" t="s">
        <v>130</v>
      </c>
      <c r="D6" s="109">
        <v>75000</v>
      </c>
      <c r="E6" s="109">
        <v>29</v>
      </c>
      <c r="F6" s="110"/>
    </row>
    <row r="7" spans="1:6" ht="19.5" thickBot="1">
      <c r="A7" s="111">
        <v>168251</v>
      </c>
      <c r="B7" s="112" t="s">
        <v>137</v>
      </c>
      <c r="C7" s="113" t="s">
        <v>132</v>
      </c>
      <c r="D7" s="114">
        <v>56000</v>
      </c>
      <c r="E7" s="114">
        <v>33</v>
      </c>
      <c r="F7" s="103"/>
    </row>
    <row r="8" spans="1:6" ht="19.5" thickBot="1">
      <c r="A8" s="106">
        <v>169874</v>
      </c>
      <c r="B8" s="107" t="s">
        <v>142</v>
      </c>
      <c r="C8" s="108" t="s">
        <v>131</v>
      </c>
      <c r="D8" s="109">
        <v>28000</v>
      </c>
      <c r="E8" s="109">
        <v>37</v>
      </c>
      <c r="F8" s="110"/>
    </row>
    <row r="9" spans="1:6" ht="19.5" thickBot="1">
      <c r="A9" s="111">
        <v>169524</v>
      </c>
      <c r="B9" s="112" t="s">
        <v>139</v>
      </c>
      <c r="C9" s="113" t="s">
        <v>132</v>
      </c>
      <c r="D9" s="114">
        <v>31000</v>
      </c>
      <c r="E9" s="114">
        <v>42</v>
      </c>
      <c r="F9" s="103"/>
    </row>
    <row r="10" spans="1:6" ht="19.5" thickBot="1">
      <c r="A10" s="106">
        <v>169555</v>
      </c>
      <c r="B10" s="107" t="s">
        <v>140</v>
      </c>
      <c r="C10" s="108" t="s">
        <v>133</v>
      </c>
      <c r="D10" s="109">
        <v>28000</v>
      </c>
      <c r="E10" s="109">
        <v>17</v>
      </c>
      <c r="F10" s="110"/>
    </row>
    <row r="11" spans="1:6" ht="19.5" thickBot="1">
      <c r="A11" s="111">
        <v>169577</v>
      </c>
      <c r="B11" s="112" t="s">
        <v>141</v>
      </c>
      <c r="C11" s="113" t="s">
        <v>133</v>
      </c>
      <c r="D11" s="114">
        <v>30000</v>
      </c>
      <c r="E11" s="114">
        <v>19</v>
      </c>
      <c r="F11" s="103"/>
    </row>
    <row r="12" spans="1:6" ht="19.5" thickBot="1">
      <c r="A12" s="106">
        <v>166541</v>
      </c>
      <c r="B12" s="107" t="s">
        <v>135</v>
      </c>
      <c r="C12" s="108" t="s">
        <v>131</v>
      </c>
      <c r="D12" s="109">
        <v>75000</v>
      </c>
      <c r="E12" s="109">
        <v>21</v>
      </c>
      <c r="F12" s="110"/>
    </row>
    <row r="13" spans="1:6" ht="19.5" thickBot="1">
      <c r="A13" s="111">
        <v>169521</v>
      </c>
      <c r="B13" s="112" t="s">
        <v>138</v>
      </c>
      <c r="C13" s="113" t="s">
        <v>131</v>
      </c>
      <c r="D13" s="114">
        <v>59000</v>
      </c>
      <c r="E13" s="114">
        <v>27</v>
      </c>
      <c r="F13" s="103"/>
    </row>
    <row r="14" spans="1:6" ht="19.5" thickBot="1">
      <c r="A14" s="106">
        <v>171210</v>
      </c>
      <c r="B14" s="107" t="s">
        <v>144</v>
      </c>
      <c r="C14" s="108" t="s">
        <v>132</v>
      </c>
      <c r="D14" s="109">
        <v>25000</v>
      </c>
      <c r="E14" s="109">
        <v>49</v>
      </c>
      <c r="F14" s="110"/>
    </row>
    <row r="15" spans="1:6" ht="19.5" thickBot="1">
      <c r="A15" s="111">
        <v>171230</v>
      </c>
      <c r="B15" s="112" t="s">
        <v>145</v>
      </c>
      <c r="C15" s="113" t="s">
        <v>133</v>
      </c>
      <c r="D15" s="114">
        <v>26000</v>
      </c>
      <c r="E15" s="114">
        <v>22</v>
      </c>
      <c r="F15" s="103"/>
    </row>
    <row r="16" spans="1:6" ht="19.5" thickBot="1">
      <c r="A16" s="106">
        <v>174100</v>
      </c>
      <c r="B16" s="107" t="s">
        <v>146</v>
      </c>
      <c r="C16" s="108" t="s">
        <v>130</v>
      </c>
      <c r="D16" s="109">
        <v>25000</v>
      </c>
      <c r="E16" s="109">
        <v>37</v>
      </c>
      <c r="F16" s="110"/>
    </row>
    <row r="17" spans="1:6" ht="19.5" thickBot="1">
      <c r="A17" s="111">
        <v>174561</v>
      </c>
      <c r="B17" s="112" t="s">
        <v>147</v>
      </c>
      <c r="C17" s="113" t="s">
        <v>133</v>
      </c>
      <c r="D17" s="114">
        <v>27000</v>
      </c>
      <c r="E17" s="114">
        <v>19</v>
      </c>
      <c r="F17" s="103"/>
    </row>
    <row r="18" spans="1:6" ht="19.5" thickBot="1">
      <c r="A18" s="106">
        <v>175600</v>
      </c>
      <c r="B18" s="107" t="s">
        <v>148</v>
      </c>
      <c r="C18" s="108" t="s">
        <v>131</v>
      </c>
      <c r="D18" s="109">
        <v>25000</v>
      </c>
      <c r="E18" s="109">
        <v>38</v>
      </c>
      <c r="F18" s="110"/>
    </row>
    <row r="19" spans="1:6" ht="19.5" thickBot="1">
      <c r="A19" s="111">
        <v>176521</v>
      </c>
      <c r="B19" s="112" t="s">
        <v>149</v>
      </c>
      <c r="C19" s="113" t="s">
        <v>133</v>
      </c>
      <c r="D19" s="114">
        <v>24000</v>
      </c>
      <c r="E19" s="114">
        <v>17</v>
      </c>
      <c r="F19" s="103"/>
    </row>
    <row r="20" spans="1:6" ht="19.5" thickBot="1">
      <c r="A20" s="106">
        <v>179840</v>
      </c>
      <c r="B20" s="107" t="s">
        <v>150</v>
      </c>
      <c r="C20" s="108" t="s">
        <v>132</v>
      </c>
      <c r="D20" s="109">
        <v>25000</v>
      </c>
      <c r="E20" s="109">
        <v>41</v>
      </c>
      <c r="F20" s="110"/>
    </row>
    <row r="21" spans="1:6" ht="19.5" thickBot="1">
      <c r="A21" s="111">
        <v>184520</v>
      </c>
      <c r="B21" s="112" t="s">
        <v>151</v>
      </c>
      <c r="C21" s="113" t="s">
        <v>132</v>
      </c>
      <c r="D21" s="114">
        <v>24000</v>
      </c>
      <c r="E21" s="114">
        <v>19</v>
      </c>
      <c r="F21" s="103"/>
    </row>
    <row r="22" spans="1:6" ht="19.5" thickBot="1">
      <c r="A22" s="106">
        <v>193145</v>
      </c>
      <c r="B22" s="107" t="s">
        <v>280</v>
      </c>
      <c r="C22" s="108" t="s">
        <v>281</v>
      </c>
      <c r="D22" s="109">
        <v>23000</v>
      </c>
      <c r="E22" s="109">
        <v>21</v>
      </c>
      <c r="F22" s="110"/>
    </row>
    <row r="23" spans="1:6" ht="19.5" thickBot="1">
      <c r="A23" s="111">
        <v>186540</v>
      </c>
      <c r="B23" s="112" t="s">
        <v>152</v>
      </c>
      <c r="C23" s="113" t="s">
        <v>131</v>
      </c>
      <c r="D23" s="114">
        <v>24000</v>
      </c>
      <c r="E23" s="114">
        <v>38</v>
      </c>
      <c r="F23" s="103"/>
    </row>
    <row r="24" spans="1:6" ht="19.5" thickBot="1">
      <c r="A24" s="106">
        <v>190012</v>
      </c>
      <c r="B24" s="107" t="s">
        <v>154</v>
      </c>
      <c r="C24" s="108" t="s">
        <v>130</v>
      </c>
      <c r="D24" s="109">
        <v>22000</v>
      </c>
      <c r="E24" s="109">
        <v>50</v>
      </c>
      <c r="F24" s="110"/>
    </row>
    <row r="25" spans="1:6" ht="19.5" thickBot="1">
      <c r="A25" s="111">
        <v>186900</v>
      </c>
      <c r="B25" s="112" t="s">
        <v>153</v>
      </c>
      <c r="C25" s="113" t="s">
        <v>131</v>
      </c>
      <c r="D25" s="114">
        <v>24000</v>
      </c>
      <c r="E25" s="114">
        <v>27</v>
      </c>
      <c r="F25" s="103"/>
    </row>
    <row r="26" spans="1:6" ht="19.5" thickBot="1">
      <c r="A26" s="115">
        <v>192155</v>
      </c>
      <c r="B26" s="116" t="s">
        <v>155</v>
      </c>
      <c r="C26" s="117" t="s">
        <v>131</v>
      </c>
      <c r="D26" s="118">
        <v>22000</v>
      </c>
      <c r="E26" s="118">
        <v>25</v>
      </c>
      <c r="F26" s="119"/>
    </row>
  </sheetData>
  <phoneticPr fontId="4"/>
  <pageMargins left="0.7" right="0.7" top="0.75" bottom="0.75" header="0.3" footer="0.3"/>
  <pageSetup paperSize="9" orientation="portrait" horizontalDpi="4294967293" verticalDpi="4294967293"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86F32A-5D73-4FAD-9DB2-1295ED0A24FF}">
  <dimension ref="A1:N34"/>
  <sheetViews>
    <sheetView zoomScaleNormal="100" workbookViewId="0">
      <selection activeCell="N10" sqref="N10"/>
    </sheetView>
  </sheetViews>
  <sheetFormatPr defaultRowHeight="18.75"/>
  <cols>
    <col min="1" max="1" width="9" style="40"/>
    <col min="2" max="2" width="18.875" style="40" customWidth="1"/>
    <col min="3" max="3" width="21.875" style="40" bestFit="1" customWidth="1"/>
    <col min="4" max="5" width="9" style="40"/>
    <col min="6" max="6" width="12" style="40" bestFit="1" customWidth="1"/>
    <col min="7" max="7" width="21.25" style="40" bestFit="1" customWidth="1"/>
    <col min="8" max="8" width="9" style="40"/>
    <col min="9" max="9" width="12.5" style="40" bestFit="1" customWidth="1"/>
    <col min="10" max="10" width="17.25" style="40" bestFit="1" customWidth="1"/>
    <col min="11" max="16384" width="9" style="40"/>
  </cols>
  <sheetData>
    <row r="1" spans="1:14">
      <c r="A1" s="39"/>
      <c r="B1" s="39"/>
      <c r="C1" s="39"/>
      <c r="D1" s="39"/>
      <c r="E1" s="39"/>
      <c r="F1" s="39"/>
      <c r="G1" s="39"/>
      <c r="H1" s="39"/>
      <c r="I1" s="39"/>
      <c r="J1" s="39"/>
      <c r="K1" s="39"/>
      <c r="L1" s="39"/>
      <c r="M1" s="39"/>
      <c r="N1" s="39"/>
    </row>
    <row r="2" spans="1:14">
      <c r="A2" s="39"/>
      <c r="B2" s="39"/>
      <c r="C2" s="39"/>
      <c r="D2" s="39"/>
      <c r="E2" s="39"/>
      <c r="F2" s="39"/>
      <c r="G2" s="129" t="s">
        <v>204</v>
      </c>
      <c r="H2" s="39"/>
      <c r="I2" s="39"/>
      <c r="J2" s="39"/>
      <c r="K2" s="39"/>
      <c r="L2" s="39"/>
      <c r="M2" s="39"/>
      <c r="N2" s="39"/>
    </row>
    <row r="3" spans="1:14">
      <c r="A3" s="39"/>
      <c r="B3" s="39"/>
      <c r="C3" s="39"/>
      <c r="D3" s="39"/>
      <c r="E3" s="39"/>
      <c r="F3" s="39"/>
      <c r="G3" s="41"/>
      <c r="H3" s="39"/>
      <c r="I3" s="39"/>
      <c r="J3" s="39"/>
      <c r="K3" s="39"/>
      <c r="L3" s="39"/>
      <c r="M3" s="39"/>
      <c r="N3" s="39"/>
    </row>
    <row r="4" spans="1:14" ht="46.5" customHeight="1">
      <c r="A4" s="162" t="s">
        <v>201</v>
      </c>
      <c r="B4" s="162"/>
      <c r="C4" s="162"/>
      <c r="D4" s="162"/>
      <c r="E4" s="162"/>
      <c r="F4" s="162"/>
      <c r="G4" s="162"/>
      <c r="H4" s="39"/>
      <c r="I4" s="39"/>
      <c r="J4" s="39"/>
      <c r="K4" s="39"/>
      <c r="L4" s="39"/>
      <c r="M4" s="39"/>
      <c r="N4" s="39"/>
    </row>
    <row r="5" spans="1:14">
      <c r="A5" s="39"/>
      <c r="B5" s="39"/>
      <c r="C5" s="42"/>
      <c r="D5" s="39"/>
      <c r="E5" s="39"/>
      <c r="F5" s="39"/>
      <c r="G5" s="39"/>
      <c r="H5" s="39"/>
      <c r="I5" s="39"/>
      <c r="J5" s="39"/>
      <c r="K5" s="39"/>
      <c r="L5" s="39"/>
      <c r="M5" s="39"/>
      <c r="N5" s="39"/>
    </row>
    <row r="6" spans="1:14" ht="24.75" thickBot="1">
      <c r="A6" s="159" t="s">
        <v>203</v>
      </c>
      <c r="B6" s="160"/>
      <c r="C6" s="160"/>
      <c r="D6" s="39"/>
      <c r="E6" s="39"/>
      <c r="F6" s="39"/>
      <c r="G6" s="39"/>
      <c r="H6" s="39"/>
      <c r="I6" s="39"/>
      <c r="J6" s="39"/>
      <c r="K6" s="39"/>
      <c r="L6" s="39"/>
      <c r="M6" s="39"/>
      <c r="N6" s="39"/>
    </row>
    <row r="7" spans="1:14" ht="24">
      <c r="A7" s="39"/>
      <c r="B7" s="39"/>
      <c r="C7" s="39"/>
      <c r="D7" s="42"/>
      <c r="E7" s="42"/>
      <c r="F7" s="39"/>
      <c r="G7" s="43" t="s">
        <v>202</v>
      </c>
      <c r="H7" s="39"/>
      <c r="I7" s="39"/>
      <c r="J7" s="39"/>
      <c r="K7" s="39"/>
      <c r="L7" s="39"/>
      <c r="M7" s="39"/>
      <c r="N7" s="39"/>
    </row>
    <row r="8" spans="1:14" ht="24">
      <c r="A8" s="39"/>
      <c r="B8" s="44"/>
      <c r="C8" s="44"/>
      <c r="D8" s="39"/>
      <c r="E8" s="39"/>
      <c r="F8" s="39"/>
      <c r="G8" s="45" t="s">
        <v>211</v>
      </c>
      <c r="H8" s="39"/>
      <c r="I8" s="39"/>
      <c r="J8" s="39"/>
      <c r="K8" s="39"/>
      <c r="L8" s="39"/>
      <c r="M8" s="39"/>
      <c r="N8" s="39"/>
    </row>
    <row r="9" spans="1:14">
      <c r="A9" s="39"/>
      <c r="B9" s="39"/>
      <c r="C9" s="39"/>
      <c r="D9" s="39"/>
      <c r="E9" s="39"/>
      <c r="F9" s="39"/>
      <c r="G9" s="45" t="s">
        <v>205</v>
      </c>
      <c r="H9" s="39"/>
      <c r="I9" s="39"/>
      <c r="J9" s="39"/>
      <c r="K9" s="39"/>
      <c r="L9" s="39"/>
      <c r="M9" s="39"/>
      <c r="N9" s="39"/>
    </row>
    <row r="10" spans="1:14">
      <c r="A10" s="39"/>
      <c r="B10" s="39"/>
      <c r="C10" s="39"/>
      <c r="D10" s="39"/>
      <c r="E10" s="39"/>
      <c r="F10" s="39"/>
      <c r="G10" s="45" t="s">
        <v>206</v>
      </c>
      <c r="H10" s="39"/>
      <c r="I10" s="39"/>
      <c r="J10" s="39"/>
      <c r="K10" s="39"/>
      <c r="L10" s="39"/>
      <c r="M10" s="39"/>
      <c r="N10" s="39"/>
    </row>
    <row r="11" spans="1:14">
      <c r="A11" s="39"/>
      <c r="B11" s="39"/>
      <c r="C11" s="39"/>
      <c r="D11" s="39"/>
      <c r="E11" s="39"/>
      <c r="F11" s="39"/>
      <c r="G11" s="46" t="s">
        <v>207</v>
      </c>
      <c r="H11" s="39"/>
      <c r="I11" s="39"/>
      <c r="J11" s="39"/>
      <c r="K11" s="39"/>
      <c r="L11" s="39"/>
      <c r="M11" s="39"/>
      <c r="N11" s="39"/>
    </row>
    <row r="12" spans="1:14" ht="19.5">
      <c r="A12" s="39"/>
      <c r="B12" s="47" t="s">
        <v>200</v>
      </c>
      <c r="C12" s="39"/>
      <c r="D12" s="39"/>
      <c r="E12" s="39"/>
      <c r="F12" s="39"/>
      <c r="G12" s="46" t="s">
        <v>208</v>
      </c>
      <c r="H12" s="39"/>
      <c r="I12" s="39"/>
      <c r="J12" s="39"/>
      <c r="K12" s="39"/>
      <c r="L12" s="39"/>
      <c r="M12" s="39"/>
      <c r="N12" s="39"/>
    </row>
    <row r="13" spans="1:14" ht="19.5">
      <c r="A13" s="39"/>
      <c r="B13" s="47" t="s">
        <v>199</v>
      </c>
      <c r="C13" s="39"/>
      <c r="D13" s="39"/>
      <c r="E13" s="39"/>
      <c r="F13" s="39"/>
      <c r="G13" s="39"/>
      <c r="H13" s="39"/>
      <c r="I13" s="39"/>
      <c r="J13" s="39"/>
      <c r="K13" s="39"/>
      <c r="L13" s="39"/>
      <c r="M13" s="39"/>
      <c r="N13" s="39"/>
    </row>
    <row r="14" spans="1:14" ht="19.5">
      <c r="A14" s="39"/>
      <c r="B14" s="39"/>
      <c r="C14" s="47"/>
      <c r="D14" s="47"/>
      <c r="E14" s="47"/>
      <c r="F14" s="39"/>
      <c r="G14" s="39"/>
      <c r="H14" s="39"/>
      <c r="I14" s="39"/>
      <c r="J14" s="39"/>
      <c r="K14" s="39"/>
      <c r="L14" s="39"/>
      <c r="M14" s="39"/>
      <c r="N14" s="39"/>
    </row>
    <row r="15" spans="1:14" ht="26.25" thickBot="1">
      <c r="A15" s="161" t="s">
        <v>198</v>
      </c>
      <c r="B15" s="161"/>
      <c r="C15" s="48" t="s">
        <v>197</v>
      </c>
      <c r="D15" s="47"/>
      <c r="E15" s="47"/>
      <c r="F15" s="39"/>
      <c r="G15" s="39"/>
      <c r="H15" s="39"/>
      <c r="I15" s="39"/>
      <c r="J15" s="39"/>
      <c r="K15" s="39"/>
      <c r="L15" s="39"/>
      <c r="M15" s="39"/>
      <c r="N15" s="39"/>
    </row>
    <row r="16" spans="1:14">
      <c r="A16" s="39"/>
      <c r="B16" s="39"/>
      <c r="C16" s="39"/>
      <c r="D16" s="39"/>
      <c r="E16" s="39"/>
      <c r="F16" s="39"/>
      <c r="G16" s="39"/>
      <c r="H16" s="39"/>
      <c r="I16" s="39"/>
      <c r="J16" s="39"/>
      <c r="K16" s="39"/>
      <c r="L16" s="39"/>
      <c r="M16" s="39"/>
      <c r="N16" s="39"/>
    </row>
    <row r="17" spans="1:14" ht="26.25" thickBot="1">
      <c r="A17" s="161" t="s">
        <v>196</v>
      </c>
      <c r="B17" s="161"/>
      <c r="C17" s="49"/>
      <c r="D17" s="39"/>
      <c r="E17" s="39"/>
      <c r="F17" s="39"/>
      <c r="G17" s="39"/>
      <c r="H17" s="39"/>
      <c r="M17" s="39"/>
      <c r="N17" s="39"/>
    </row>
    <row r="18" spans="1:14">
      <c r="A18" s="39"/>
      <c r="B18" s="39"/>
      <c r="C18" s="39"/>
      <c r="D18" s="39"/>
      <c r="E18" s="39"/>
      <c r="F18" s="39"/>
      <c r="G18" s="39"/>
      <c r="H18" s="39"/>
      <c r="M18" s="39"/>
      <c r="N18" s="39"/>
    </row>
    <row r="19" spans="1:14" ht="24">
      <c r="A19" s="60" t="s">
        <v>195</v>
      </c>
      <c r="B19" s="60" t="s">
        <v>194</v>
      </c>
      <c r="C19" s="60" t="s">
        <v>25</v>
      </c>
      <c r="D19" s="60" t="s">
        <v>27</v>
      </c>
      <c r="E19" s="60" t="s">
        <v>193</v>
      </c>
      <c r="F19" s="60" t="s">
        <v>28</v>
      </c>
      <c r="G19" s="60" t="s">
        <v>29</v>
      </c>
      <c r="H19" s="39"/>
      <c r="M19" s="39"/>
      <c r="N19" s="39"/>
    </row>
    <row r="20" spans="1:14">
      <c r="A20" s="50">
        <v>1</v>
      </c>
      <c r="B20" s="50" t="s">
        <v>192</v>
      </c>
      <c r="C20" s="50"/>
      <c r="D20" s="51"/>
      <c r="E20" s="52"/>
      <c r="F20" s="50"/>
      <c r="G20" s="53"/>
      <c r="H20" s="39"/>
      <c r="M20" s="39"/>
      <c r="N20" s="39"/>
    </row>
    <row r="21" spans="1:14">
      <c r="A21" s="50"/>
      <c r="B21" s="50"/>
      <c r="C21" s="50"/>
      <c r="D21" s="51"/>
      <c r="E21" s="52"/>
      <c r="F21" s="50"/>
      <c r="G21" s="53"/>
      <c r="H21" s="39"/>
      <c r="M21" s="39"/>
      <c r="N21" s="39"/>
    </row>
    <row r="22" spans="1:14">
      <c r="A22" s="50"/>
      <c r="B22" s="50"/>
      <c r="C22" s="50"/>
      <c r="D22" s="51"/>
      <c r="E22" s="52"/>
      <c r="F22" s="50"/>
      <c r="G22" s="53"/>
      <c r="H22" s="39"/>
      <c r="M22" s="39"/>
      <c r="N22" s="39"/>
    </row>
    <row r="23" spans="1:14">
      <c r="A23" s="50"/>
      <c r="B23" s="50"/>
      <c r="C23" s="50"/>
      <c r="D23" s="51"/>
      <c r="E23" s="51"/>
      <c r="F23" s="50"/>
      <c r="G23" s="53"/>
      <c r="H23" s="39"/>
      <c r="M23" s="39"/>
      <c r="N23" s="39"/>
    </row>
    <row r="24" spans="1:14">
      <c r="A24" s="50"/>
      <c r="B24" s="50"/>
      <c r="C24" s="50"/>
      <c r="D24" s="51"/>
      <c r="E24" s="51"/>
      <c r="F24" s="50"/>
      <c r="G24" s="53"/>
      <c r="H24" s="39"/>
      <c r="M24" s="39"/>
      <c r="N24" s="39"/>
    </row>
    <row r="25" spans="1:14">
      <c r="A25" s="50"/>
      <c r="B25" s="50"/>
      <c r="C25" s="50"/>
      <c r="D25" s="51"/>
      <c r="E25" s="51"/>
      <c r="F25" s="50"/>
      <c r="G25" s="53"/>
      <c r="H25" s="39"/>
      <c r="M25" s="39"/>
      <c r="N25" s="39"/>
    </row>
    <row r="26" spans="1:14" ht="19.5">
      <c r="A26" s="39"/>
      <c r="B26" s="39"/>
      <c r="C26" s="39"/>
      <c r="D26" s="39"/>
      <c r="E26" s="39"/>
      <c r="F26" s="54" t="s">
        <v>179</v>
      </c>
      <c r="G26" s="51"/>
      <c r="H26" s="39"/>
      <c r="M26" s="39"/>
      <c r="N26" s="39"/>
    </row>
    <row r="27" spans="1:14" ht="20.25" thickBot="1">
      <c r="A27" s="39"/>
      <c r="B27" s="55" t="s">
        <v>175</v>
      </c>
      <c r="C27" s="39" t="s">
        <v>209</v>
      </c>
      <c r="D27" s="39"/>
      <c r="E27" s="39"/>
      <c r="F27" s="56" t="s">
        <v>174</v>
      </c>
      <c r="G27" s="57"/>
      <c r="H27" s="39"/>
      <c r="I27" s="39"/>
      <c r="J27" s="39"/>
      <c r="K27" s="39"/>
      <c r="L27" s="39"/>
      <c r="M27" s="39"/>
      <c r="N27" s="39"/>
    </row>
    <row r="28" spans="1:14" ht="20.25" thickTop="1">
      <c r="A28" s="39"/>
      <c r="B28" s="39"/>
      <c r="C28" s="39" t="s">
        <v>210</v>
      </c>
      <c r="D28" s="39"/>
      <c r="E28" s="39"/>
      <c r="F28" s="58" t="s">
        <v>156</v>
      </c>
      <c r="G28" s="59">
        <f>G26+G27</f>
        <v>0</v>
      </c>
      <c r="H28" s="39"/>
      <c r="I28" s="39"/>
      <c r="J28" s="39"/>
      <c r="K28" s="39"/>
      <c r="L28" s="39"/>
      <c r="M28" s="39"/>
      <c r="N28" s="39"/>
    </row>
    <row r="29" spans="1:14">
      <c r="I29" s="39"/>
    </row>
    <row r="30" spans="1:14">
      <c r="I30" s="39"/>
    </row>
    <row r="31" spans="1:14">
      <c r="I31" s="39"/>
    </row>
    <row r="32" spans="1:14">
      <c r="I32" s="39"/>
    </row>
    <row r="33" spans="9:9">
      <c r="I33" s="39"/>
    </row>
    <row r="34" spans="9:9">
      <c r="I34" s="39"/>
    </row>
  </sheetData>
  <sortState xmlns:xlrd2="http://schemas.microsoft.com/office/spreadsheetml/2017/richdata2" ref="I20:L26">
    <sortCondition ref="I20:I26"/>
  </sortState>
  <mergeCells count="4">
    <mergeCell ref="A6:C6"/>
    <mergeCell ref="A15:B15"/>
    <mergeCell ref="A17:B17"/>
    <mergeCell ref="A4:G4"/>
  </mergeCells>
  <phoneticPr fontId="4"/>
  <pageMargins left="0.7" right="0.7" top="0.75" bottom="0.75" header="0.3" footer="0.3"/>
  <pageSetup paperSize="9" orientation="portrait" horizontalDpi="4294967293" verticalDpi="4294967293"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93C91-BE01-4C65-A07D-8DC76164B54C}">
  <dimension ref="B2:E11"/>
  <sheetViews>
    <sheetView workbookViewId="0">
      <selection activeCell="F17" sqref="F17"/>
    </sheetView>
  </sheetViews>
  <sheetFormatPr defaultColWidth="22.875" defaultRowHeight="24.75"/>
  <cols>
    <col min="1" max="1" width="18.125" style="64" customWidth="1"/>
    <col min="2" max="2" width="22.875" style="64"/>
    <col min="3" max="3" width="31.25" style="64" customWidth="1"/>
    <col min="4" max="16384" width="22.875" style="64"/>
  </cols>
  <sheetData>
    <row r="2" spans="2:5">
      <c r="B2" s="95" t="s">
        <v>194</v>
      </c>
      <c r="C2" s="96"/>
      <c r="D2" s="96"/>
      <c r="E2" s="96"/>
    </row>
    <row r="3" spans="2:5">
      <c r="B3" s="96"/>
      <c r="C3" s="96"/>
      <c r="D3" s="96"/>
      <c r="E3" s="96"/>
    </row>
    <row r="4" spans="2:5">
      <c r="B4" s="97" t="s">
        <v>194</v>
      </c>
      <c r="C4" s="97" t="s">
        <v>25</v>
      </c>
      <c r="D4" s="97" t="s">
        <v>27</v>
      </c>
      <c r="E4" s="97" t="s">
        <v>193</v>
      </c>
    </row>
    <row r="5" spans="2:5">
      <c r="B5" s="98" t="s">
        <v>192</v>
      </c>
      <c r="C5" s="99" t="s">
        <v>191</v>
      </c>
      <c r="D5" s="100">
        <f>19800+1980</f>
        <v>21780</v>
      </c>
      <c r="E5" s="101" t="s">
        <v>185</v>
      </c>
    </row>
    <row r="6" spans="2:5">
      <c r="B6" s="98" t="s">
        <v>190</v>
      </c>
      <c r="C6" s="99" t="s">
        <v>189</v>
      </c>
      <c r="D6" s="100">
        <v>38000</v>
      </c>
      <c r="E6" s="101" t="s">
        <v>180</v>
      </c>
    </row>
    <row r="7" spans="2:5">
      <c r="B7" s="98" t="s">
        <v>188</v>
      </c>
      <c r="C7" s="99" t="s">
        <v>187</v>
      </c>
      <c r="D7" s="100">
        <v>48500</v>
      </c>
      <c r="E7" s="101" t="s">
        <v>180</v>
      </c>
    </row>
    <row r="8" spans="2:5">
      <c r="B8" s="98" t="s">
        <v>212</v>
      </c>
      <c r="C8" s="99" t="s">
        <v>186</v>
      </c>
      <c r="D8" s="100">
        <f>59000*1.1</f>
        <v>64900.000000000007</v>
      </c>
      <c r="E8" s="101" t="s">
        <v>185</v>
      </c>
    </row>
    <row r="9" spans="2:5">
      <c r="B9" s="98" t="s">
        <v>184</v>
      </c>
      <c r="C9" s="99" t="s">
        <v>183</v>
      </c>
      <c r="D9" s="100">
        <v>56000</v>
      </c>
      <c r="E9" s="101" t="s">
        <v>180</v>
      </c>
    </row>
    <row r="10" spans="2:5">
      <c r="B10" s="98" t="s">
        <v>182</v>
      </c>
      <c r="C10" s="99" t="s">
        <v>181</v>
      </c>
      <c r="D10" s="100">
        <v>124000</v>
      </c>
      <c r="E10" s="101" t="s">
        <v>180</v>
      </c>
    </row>
    <row r="11" spans="2:5">
      <c r="B11" s="98" t="s">
        <v>178</v>
      </c>
      <c r="C11" s="99" t="s">
        <v>177</v>
      </c>
      <c r="D11" s="100">
        <f>500*1.1</f>
        <v>550</v>
      </c>
      <c r="E11" s="102" t="s">
        <v>176</v>
      </c>
    </row>
  </sheetData>
  <phoneticPr fontId="4"/>
  <pageMargins left="0.7" right="0.7" top="0.75" bottom="0.75" header="0.3" footer="0.3"/>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12</vt:i4>
      </vt:variant>
    </vt:vector>
  </HeadingPairs>
  <TitlesOfParts>
    <vt:vector size="12" baseType="lpstr">
      <vt:lpstr>データ入力</vt:lpstr>
      <vt:lpstr>選択練習</vt:lpstr>
      <vt:lpstr>アンケート調査結果表 </vt:lpstr>
      <vt:lpstr>オートフィル練習</vt:lpstr>
      <vt:lpstr>会員リスト</vt:lpstr>
      <vt:lpstr>視聴管理</vt:lpstr>
      <vt:lpstr>フラッシュフィル</vt:lpstr>
      <vt:lpstr>請求書</vt:lpstr>
      <vt:lpstr>ギフト売上</vt:lpstr>
      <vt:lpstr>売上成績</vt:lpstr>
      <vt:lpstr>消費税別</vt:lpstr>
      <vt:lpstr>マスター</vt:lpstr>
    </vt:vector>
  </TitlesOfParts>
  <Manager>いなわくTV</Manager>
  <Company>リバー・アイランド・プランニング</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Excel基礎</dc:title>
  <dc:subject>ポイント講座</dc:subject>
  <dc:creator>川島玲子</dc:creator>
  <cp:keywords/>
  <dc:description/>
  <cp:lastModifiedBy>玲子 川島</cp:lastModifiedBy>
  <cp:revision/>
  <cp:lastPrinted>2024-04-11T03:05:19Z</cp:lastPrinted>
  <dcterms:created xsi:type="dcterms:W3CDTF">2016-07-01T04:44:34Z</dcterms:created>
  <dcterms:modified xsi:type="dcterms:W3CDTF">2024-04-11T23:49:18Z</dcterms:modified>
  <cp:category/>
  <cp:contentStatus/>
</cp:coreProperties>
</file>